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розница" sheetId="1" r:id="rId1"/>
    <sheet name="опт" sheetId="2" r:id="rId2"/>
  </sheets>
  <definedNames>
    <definedName name="Excel_BuiltIn_Print_Area">'розница'!$A:$I</definedName>
    <definedName name="_xlnm.Print_Area" localSheetId="0">'розница'!$A:$I</definedName>
  </definedNames>
  <calcPr fullCalcOnLoad="1" refMode="R1C1"/>
</workbook>
</file>

<file path=xl/sharedStrings.xml><?xml version="1.0" encoding="utf-8"?>
<sst xmlns="http://schemas.openxmlformats.org/spreadsheetml/2006/main" count="107" uniqueCount="43">
  <si>
    <t xml:space="preserve"> г.Красноярск ул. Грунтовая 28 "А"</t>
  </si>
  <si>
    <t xml:space="preserve"> тел/факс (391) 260-97-97, 260-92-92, тел. 296-51-01</t>
  </si>
  <si>
    <t>Описание</t>
  </si>
  <si>
    <t>Плотность</t>
  </si>
  <si>
    <t>Размеры</t>
  </si>
  <si>
    <t>Кол-во в упаковке</t>
  </si>
  <si>
    <t xml:space="preserve">Цена </t>
  </si>
  <si>
    <t>м2</t>
  </si>
  <si>
    <t>м3</t>
  </si>
  <si>
    <t>шт</t>
  </si>
  <si>
    <t>за лист</t>
  </si>
  <si>
    <t>за упаковку</t>
  </si>
  <si>
    <t>за м3</t>
  </si>
  <si>
    <t>THERMIT XPS</t>
  </si>
  <si>
    <t>25 - 28</t>
  </si>
  <si>
    <t>Рекомендуемые толщины в мм теплоизоляции THERMIT XPS в различных конструкциях, с учетом требований СНИП 23-02-2003 для нового строительства</t>
  </si>
  <si>
    <t>Стены</t>
  </si>
  <si>
    <t>Кровля</t>
  </si>
  <si>
    <t>Стены подвала</t>
  </si>
  <si>
    <t>Жилое</t>
  </si>
  <si>
    <t>Общественное</t>
  </si>
  <si>
    <t>Производственное</t>
  </si>
  <si>
    <t>Сравнение необходимых толщин различных материалов при одинаковом соопротивление теплопередаче</t>
  </si>
  <si>
    <t>Материал</t>
  </si>
  <si>
    <t>Толщина, мм</t>
  </si>
  <si>
    <t>THERMIT</t>
  </si>
  <si>
    <t>Пенопласт</t>
  </si>
  <si>
    <t>Минеральная вата</t>
  </si>
  <si>
    <t>Дерево</t>
  </si>
  <si>
    <t>Ячеистый бетон</t>
  </si>
  <si>
    <t>Кирпичная кладка</t>
  </si>
  <si>
    <t>0,03 х 1,19 х 0,59</t>
  </si>
  <si>
    <t>0,04 х 1,19 х 0,59</t>
  </si>
  <si>
    <t>0,05 х 1,19 х 0,59</t>
  </si>
  <si>
    <t>0,06 х 1,19 х 0,59</t>
  </si>
  <si>
    <t>0,10 х 1,19 х 0,59</t>
  </si>
  <si>
    <t>0,02 х 1,20 х 0,60</t>
  </si>
  <si>
    <t>Размеры стандартной упаковки               1205 х 605 х 400</t>
  </si>
  <si>
    <t>35 (Г4)</t>
  </si>
  <si>
    <t>Теплоизоляционные плиты THERMIT XPS могут иметь два вида обработки края: ровная кромка N и L - образная кромка ( с толщиной свыше 20 мм )</t>
  </si>
  <si>
    <t xml:space="preserve">                      24akvilon@mail.ru                          www.akvilon24.ru</t>
  </si>
  <si>
    <t xml:space="preserve">                       24akvilon@mail.ru                             www.akvilon24.ru</t>
  </si>
  <si>
    <t>Прайс-лист от 01.04.21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</si>
</sst>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</numFmts>
  <fonts count="61">
    <font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color indexed="30"/>
      <name val="Bookman Old Style"/>
      <family val="1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color indexed="10"/>
      <name val="Arial"/>
      <family val="2"/>
    </font>
    <font>
      <b/>
      <sz val="22"/>
      <color indexed="3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74" fontId="10" fillId="0" borderId="0" xfId="0" applyNumberFormat="1" applyFont="1" applyBorder="1" applyAlignment="1">
      <alignment horizontal="center" vertical="center" wrapText="1"/>
    </xf>
    <xf numFmtId="1" fontId="11" fillId="34" borderId="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1" fontId="13" fillId="35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35" borderId="15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74" fontId="18" fillId="0" borderId="17" xfId="0" applyNumberFormat="1" applyFont="1" applyBorder="1" applyAlignment="1">
      <alignment horizontal="center" vertical="center" wrapText="1"/>
    </xf>
    <xf numFmtId="172" fontId="18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2" fontId="18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2" fontId="18" fillId="0" borderId="19" xfId="0" applyNumberFormat="1" applyFont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33" borderId="2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" fontId="13" fillId="35" borderId="13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9" fontId="20" fillId="0" borderId="25" xfId="55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73" fontId="21" fillId="0" borderId="12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4" fillId="0" borderId="32" xfId="0" applyFont="1" applyBorder="1" applyAlignment="1">
      <alignment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8</xdr:col>
      <xdr:colOff>2438400</xdr:colOff>
      <xdr:row>5</xdr:row>
      <xdr:rowOff>38100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0"/>
          <a:ext cx="92773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34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</xdr:row>
      <xdr:rowOff>676275</xdr:rowOff>
    </xdr:from>
    <xdr:to>
      <xdr:col>0</xdr:col>
      <xdr:colOff>1428750</xdr:colOff>
      <xdr:row>8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406717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2438400</xdr:colOff>
      <xdr:row>6</xdr:row>
      <xdr:rowOff>619125</xdr:rowOff>
    </xdr:from>
    <xdr:to>
      <xdr:col>2</xdr:col>
      <xdr:colOff>1000125</xdr:colOff>
      <xdr:row>8</xdr:row>
      <xdr:rowOff>28575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40100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</xdr:row>
      <xdr:rowOff>95250</xdr:rowOff>
    </xdr:from>
    <xdr:to>
      <xdr:col>6</xdr:col>
      <xdr:colOff>1695450</xdr:colOff>
      <xdr:row>8</xdr:row>
      <xdr:rowOff>542925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11125" y="2209800"/>
          <a:ext cx="3743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2066925</xdr:colOff>
      <xdr:row>28</xdr:row>
      <xdr:rowOff>47625</xdr:rowOff>
    </xdr:from>
    <xdr:to>
      <xdr:col>9</xdr:col>
      <xdr:colOff>19050</xdr:colOff>
      <xdr:row>32</xdr:row>
      <xdr:rowOff>628650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72925" y="20612100"/>
          <a:ext cx="103346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2428875</xdr:colOff>
      <xdr:row>4</xdr:row>
      <xdr:rowOff>304800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0"/>
          <a:ext cx="9858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2457450</xdr:colOff>
      <xdr:row>4</xdr:row>
      <xdr:rowOff>323850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23444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</xdr:row>
      <xdr:rowOff>676275</xdr:rowOff>
    </xdr:from>
    <xdr:to>
      <xdr:col>0</xdr:col>
      <xdr:colOff>1428750</xdr:colOff>
      <xdr:row>8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30517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2438400</xdr:colOff>
      <xdr:row>6</xdr:row>
      <xdr:rowOff>619125</xdr:rowOff>
    </xdr:from>
    <xdr:to>
      <xdr:col>2</xdr:col>
      <xdr:colOff>1000125</xdr:colOff>
      <xdr:row>8</xdr:row>
      <xdr:rowOff>28575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32480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4</xdr:row>
      <xdr:rowOff>428625</xdr:rowOff>
    </xdr:from>
    <xdr:to>
      <xdr:col>6</xdr:col>
      <xdr:colOff>1695450</xdr:colOff>
      <xdr:row>8</xdr:row>
      <xdr:rowOff>542925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11125" y="1990725"/>
          <a:ext cx="37433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2066925</xdr:colOff>
      <xdr:row>28</xdr:row>
      <xdr:rowOff>47625</xdr:rowOff>
    </xdr:from>
    <xdr:to>
      <xdr:col>9</xdr:col>
      <xdr:colOff>19050</xdr:colOff>
      <xdr:row>32</xdr:row>
      <xdr:rowOff>628650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72925" y="19850100"/>
          <a:ext cx="103346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50" zoomScaleNormal="50" zoomScalePageLayoutView="0" workbookViewId="0" topLeftCell="A1">
      <selection activeCell="K7" sqref="K7"/>
    </sheetView>
  </sheetViews>
  <sheetFormatPr defaultColWidth="9.140625" defaultRowHeight="12.75"/>
  <cols>
    <col min="1" max="9" width="37.140625" style="0" customWidth="1"/>
    <col min="10" max="10" width="14.8515625" style="0" customWidth="1"/>
    <col min="11" max="11" width="22.00390625" style="0" customWidth="1"/>
  </cols>
  <sheetData>
    <row r="1" ht="15.75">
      <c r="B1" s="1"/>
    </row>
    <row r="2" ht="20.25" customHeight="1"/>
    <row r="3" ht="43.5" customHeight="1"/>
    <row r="4" ht="43.5" customHeight="1"/>
    <row r="5" ht="43.5" customHeight="1"/>
    <row r="6" spans="1:2" ht="100.5" customHeight="1">
      <c r="A6" s="87" t="s">
        <v>0</v>
      </c>
      <c r="B6" s="88"/>
    </row>
    <row r="7" spans="1:9" ht="53.25" customHeight="1">
      <c r="A7" s="61" t="s">
        <v>1</v>
      </c>
      <c r="B7" s="2"/>
      <c r="H7" s="78" t="s">
        <v>37</v>
      </c>
      <c r="I7" s="78"/>
    </row>
    <row r="8" spans="1:9" ht="72.75" customHeight="1">
      <c r="A8" s="95" t="s">
        <v>41</v>
      </c>
      <c r="B8" s="95"/>
      <c r="C8" s="95"/>
      <c r="D8" s="95"/>
      <c r="E8" s="95"/>
      <c r="F8" s="95"/>
      <c r="G8" s="21"/>
      <c r="H8" s="79"/>
      <c r="I8" s="79"/>
    </row>
    <row r="9" spans="1:9" ht="52.5" customHeight="1" thickBot="1">
      <c r="A9" s="3"/>
      <c r="B9" s="3"/>
      <c r="C9" s="3"/>
      <c r="D9" s="3"/>
      <c r="E9" s="3"/>
      <c r="G9" s="3"/>
      <c r="H9" s="89" t="s">
        <v>42</v>
      </c>
      <c r="I9" s="90"/>
    </row>
    <row r="10" spans="1:9" ht="72.75" customHeight="1" thickBot="1">
      <c r="A10" s="96" t="s">
        <v>2</v>
      </c>
      <c r="B10" s="98" t="s">
        <v>3</v>
      </c>
      <c r="C10" s="98" t="s">
        <v>4</v>
      </c>
      <c r="D10" s="99" t="s">
        <v>5</v>
      </c>
      <c r="E10" s="99"/>
      <c r="F10" s="99"/>
      <c r="G10" s="100" t="s">
        <v>6</v>
      </c>
      <c r="H10" s="100"/>
      <c r="I10" s="100"/>
    </row>
    <row r="11" spans="1:9" ht="72.75" customHeight="1" thickBot="1">
      <c r="A11" s="97"/>
      <c r="B11" s="98"/>
      <c r="C11" s="98"/>
      <c r="D11" s="59" t="s">
        <v>7</v>
      </c>
      <c r="E11" s="19" t="s">
        <v>8</v>
      </c>
      <c r="F11" s="58" t="s">
        <v>9</v>
      </c>
      <c r="G11" s="19" t="s">
        <v>10</v>
      </c>
      <c r="H11" s="19" t="s">
        <v>11</v>
      </c>
      <c r="I11" s="58" t="s">
        <v>12</v>
      </c>
    </row>
    <row r="12" spans="1:9" ht="62.25" customHeight="1" thickBot="1">
      <c r="A12" s="91" t="s">
        <v>13</v>
      </c>
      <c r="B12" s="55">
        <v>35</v>
      </c>
      <c r="C12" s="36" t="s">
        <v>36</v>
      </c>
      <c r="D12" s="42">
        <f>0.6*1.2*F12</f>
        <v>14.399999999999999</v>
      </c>
      <c r="E12" s="35">
        <v>0.288</v>
      </c>
      <c r="F12" s="38">
        <v>20</v>
      </c>
      <c r="G12" s="28">
        <f aca="true" t="shared" si="0" ref="G12:G17">H12/F12</f>
        <v>108.43199999999999</v>
      </c>
      <c r="H12" s="29">
        <f aca="true" t="shared" si="1" ref="H12:H19">I12*E12</f>
        <v>2168.64</v>
      </c>
      <c r="I12" s="30">
        <v>7530</v>
      </c>
    </row>
    <row r="13" spans="1:9" ht="62.25" customHeight="1" thickBot="1">
      <c r="A13" s="92"/>
      <c r="B13" s="55" t="s">
        <v>14</v>
      </c>
      <c r="C13" s="36" t="s">
        <v>31</v>
      </c>
      <c r="D13" s="42">
        <f>0.59*1.19*F13</f>
        <v>9.1273</v>
      </c>
      <c r="E13" s="40">
        <v>0.274</v>
      </c>
      <c r="F13" s="41">
        <v>13</v>
      </c>
      <c r="G13" s="28">
        <f t="shared" si="0"/>
        <v>148.46584615384614</v>
      </c>
      <c r="H13" s="29">
        <f t="shared" si="1"/>
        <v>1930.056</v>
      </c>
      <c r="I13" s="31">
        <v>7044</v>
      </c>
    </row>
    <row r="14" spans="1:9" ht="62.25" customHeight="1" thickBot="1">
      <c r="A14" s="92"/>
      <c r="B14" s="55" t="s">
        <v>14</v>
      </c>
      <c r="C14" s="36" t="s">
        <v>32</v>
      </c>
      <c r="D14" s="42">
        <v>7.02</v>
      </c>
      <c r="E14" s="40">
        <v>0.281</v>
      </c>
      <c r="F14" s="41">
        <v>10</v>
      </c>
      <c r="G14" s="28">
        <f t="shared" si="0"/>
        <v>198.4422</v>
      </c>
      <c r="H14" s="29">
        <f t="shared" si="1"/>
        <v>1984.4220000000003</v>
      </c>
      <c r="I14" s="31">
        <v>7062</v>
      </c>
    </row>
    <row r="15" spans="1:9" ht="62.25" customHeight="1" thickBot="1">
      <c r="A15" s="92"/>
      <c r="B15" s="55" t="s">
        <v>14</v>
      </c>
      <c r="C15" s="36" t="s">
        <v>33</v>
      </c>
      <c r="D15" s="42">
        <v>5.62</v>
      </c>
      <c r="E15" s="40">
        <v>0.281</v>
      </c>
      <c r="F15" s="41">
        <v>8</v>
      </c>
      <c r="G15" s="28">
        <f t="shared" si="0"/>
        <v>238.14750000000004</v>
      </c>
      <c r="H15" s="29">
        <f t="shared" si="1"/>
        <v>1905.1800000000003</v>
      </c>
      <c r="I15" s="31">
        <v>6780</v>
      </c>
    </row>
    <row r="16" spans="1:11" ht="62.25" customHeight="1" thickBot="1">
      <c r="A16" s="92"/>
      <c r="B16" s="55" t="s">
        <v>14</v>
      </c>
      <c r="C16" s="36" t="s">
        <v>34</v>
      </c>
      <c r="D16" s="42">
        <v>4.91</v>
      </c>
      <c r="E16" s="40">
        <v>0.295</v>
      </c>
      <c r="F16" s="41">
        <v>7</v>
      </c>
      <c r="G16" s="28">
        <f t="shared" si="0"/>
        <v>311.0142857142857</v>
      </c>
      <c r="H16" s="29">
        <f t="shared" si="1"/>
        <v>2177.1</v>
      </c>
      <c r="I16" s="31">
        <v>7380</v>
      </c>
      <c r="K16" s="60"/>
    </row>
    <row r="17" spans="1:9" ht="62.25" customHeight="1" thickBot="1">
      <c r="A17" s="92"/>
      <c r="B17" s="56" t="s">
        <v>38</v>
      </c>
      <c r="C17" s="43" t="s">
        <v>35</v>
      </c>
      <c r="D17" s="44">
        <v>2.808</v>
      </c>
      <c r="E17" s="45">
        <v>0.281</v>
      </c>
      <c r="F17" s="46">
        <v>4</v>
      </c>
      <c r="G17" s="32">
        <f t="shared" si="0"/>
        <v>554.975</v>
      </c>
      <c r="H17" s="33">
        <f t="shared" si="1"/>
        <v>2219.9</v>
      </c>
      <c r="I17" s="34">
        <v>7900</v>
      </c>
    </row>
    <row r="18" spans="1:9" ht="62.25" customHeight="1" thickBot="1">
      <c r="A18" s="93"/>
      <c r="B18" s="56" t="s">
        <v>38</v>
      </c>
      <c r="C18" s="36" t="s">
        <v>33</v>
      </c>
      <c r="D18" s="42">
        <f>D15</f>
        <v>5.62</v>
      </c>
      <c r="E18" s="40">
        <f>E15</f>
        <v>0.281</v>
      </c>
      <c r="F18" s="41">
        <v>8</v>
      </c>
      <c r="G18" s="28">
        <f>H18/F18</f>
        <v>265.33425000000005</v>
      </c>
      <c r="H18" s="29">
        <f t="shared" si="1"/>
        <v>2122.6740000000004</v>
      </c>
      <c r="I18" s="31">
        <v>7554</v>
      </c>
    </row>
    <row r="19" spans="1:11" ht="62.25" customHeight="1" thickBot="1">
      <c r="A19" s="94"/>
      <c r="B19" s="57">
        <v>45</v>
      </c>
      <c r="C19" s="36" t="s">
        <v>33</v>
      </c>
      <c r="D19" s="42">
        <f>D18</f>
        <v>5.62</v>
      </c>
      <c r="E19" s="40">
        <f>E18</f>
        <v>0.281</v>
      </c>
      <c r="F19" s="41">
        <v>8</v>
      </c>
      <c r="G19" s="28">
        <f>H19/F19</f>
        <v>367.96950000000004</v>
      </c>
      <c r="H19" s="29">
        <f t="shared" si="1"/>
        <v>2943.7560000000003</v>
      </c>
      <c r="I19" s="31">
        <v>10476</v>
      </c>
      <c r="J19" s="8"/>
      <c r="K19" s="8"/>
    </row>
    <row r="20" spans="1:11" ht="49.5" customHeight="1">
      <c r="A20" s="25"/>
      <c r="B20" s="22"/>
      <c r="C20" s="4"/>
      <c r="D20" s="26"/>
      <c r="E20" s="5"/>
      <c r="F20" s="4"/>
      <c r="G20" s="23"/>
      <c r="H20" s="24"/>
      <c r="I20" s="27"/>
      <c r="J20" s="8"/>
      <c r="K20" s="8"/>
    </row>
    <row r="21" spans="1:11" ht="49.5" customHeight="1">
      <c r="A21" s="25"/>
      <c r="B21" s="22"/>
      <c r="C21" s="4"/>
      <c r="D21" s="26"/>
      <c r="E21" s="5"/>
      <c r="F21" s="4"/>
      <c r="G21" s="23"/>
      <c r="H21" s="24"/>
      <c r="I21" s="27"/>
      <c r="J21" s="8"/>
      <c r="K21" s="8"/>
    </row>
    <row r="22" spans="1:11" ht="87.75" customHeight="1" thickBot="1">
      <c r="A22" s="81" t="s">
        <v>15</v>
      </c>
      <c r="B22" s="81"/>
      <c r="C22" s="81"/>
      <c r="D22" s="81"/>
      <c r="E22" s="81"/>
      <c r="F22" s="81"/>
      <c r="G22" s="81"/>
      <c r="H22" s="81"/>
      <c r="I22" s="81"/>
      <c r="J22" s="8"/>
      <c r="K22" s="8"/>
    </row>
    <row r="23" spans="1:11" ht="75.75" customHeight="1">
      <c r="A23" s="82" t="s">
        <v>16</v>
      </c>
      <c r="B23" s="82"/>
      <c r="C23" s="82"/>
      <c r="D23" s="83" t="s">
        <v>17</v>
      </c>
      <c r="E23" s="83"/>
      <c r="F23" s="83"/>
      <c r="G23" s="84" t="s">
        <v>18</v>
      </c>
      <c r="H23" s="84"/>
      <c r="I23" s="84"/>
      <c r="J23" s="8"/>
      <c r="K23" s="8"/>
    </row>
    <row r="24" spans="1:11" ht="56.25" customHeight="1">
      <c r="A24" s="15" t="s">
        <v>19</v>
      </c>
      <c r="B24" s="47" t="s">
        <v>20</v>
      </c>
      <c r="C24" s="16" t="s">
        <v>21</v>
      </c>
      <c r="D24" s="15" t="s">
        <v>19</v>
      </c>
      <c r="E24" s="47" t="s">
        <v>20</v>
      </c>
      <c r="F24" s="16" t="s">
        <v>21</v>
      </c>
      <c r="G24" s="15" t="s">
        <v>19</v>
      </c>
      <c r="H24" s="47" t="s">
        <v>20</v>
      </c>
      <c r="I24" s="16" t="s">
        <v>21</v>
      </c>
      <c r="J24" s="8"/>
      <c r="K24" s="8"/>
    </row>
    <row r="25" spans="1:11" ht="78.75" customHeight="1">
      <c r="A25" s="48">
        <v>90</v>
      </c>
      <c r="B25" s="49">
        <v>70</v>
      </c>
      <c r="C25" s="50">
        <v>50</v>
      </c>
      <c r="D25" s="51">
        <v>160</v>
      </c>
      <c r="E25" s="52">
        <v>110</v>
      </c>
      <c r="F25" s="50">
        <v>80</v>
      </c>
      <c r="G25" s="53">
        <v>100</v>
      </c>
      <c r="H25" s="52">
        <v>80</v>
      </c>
      <c r="I25" s="54">
        <v>60</v>
      </c>
      <c r="J25" s="8"/>
      <c r="K25" s="8"/>
    </row>
    <row r="26" spans="1:11" ht="49.5" customHeight="1">
      <c r="A26" s="9"/>
      <c r="B26" s="9"/>
      <c r="C26" s="4"/>
      <c r="D26" s="4"/>
      <c r="E26" s="6"/>
      <c r="F26" s="4"/>
      <c r="G26" s="6"/>
      <c r="H26" s="6"/>
      <c r="I26" s="7"/>
      <c r="J26" s="8"/>
      <c r="K26" s="8"/>
    </row>
    <row r="27" spans="1:11" ht="49.5" customHeight="1">
      <c r="A27" s="9"/>
      <c r="B27" s="9"/>
      <c r="C27" s="4"/>
      <c r="D27" s="4"/>
      <c r="E27" s="6"/>
      <c r="F27" s="4"/>
      <c r="G27" s="6"/>
      <c r="H27" s="6"/>
      <c r="I27" s="7"/>
      <c r="J27" s="8"/>
      <c r="K27" s="8"/>
    </row>
    <row r="28" spans="1:11" ht="33.75" customHeight="1">
      <c r="A28" s="69" t="s">
        <v>22</v>
      </c>
      <c r="B28" s="69"/>
      <c r="C28" s="70"/>
      <c r="D28" s="70"/>
      <c r="F28" s="10"/>
      <c r="G28" s="10"/>
      <c r="H28" s="10"/>
      <c r="I28" s="11"/>
      <c r="J28" s="12"/>
      <c r="K28" s="12"/>
    </row>
    <row r="29" spans="1:11" ht="70.5" customHeight="1" thickBot="1">
      <c r="A29" s="69"/>
      <c r="B29" s="69"/>
      <c r="C29" s="70"/>
      <c r="D29" s="70"/>
      <c r="E29" s="20"/>
      <c r="F29" s="20"/>
      <c r="G29" s="20"/>
      <c r="H29" s="20"/>
      <c r="I29" s="20"/>
      <c r="J29" s="13"/>
      <c r="K29" s="14"/>
    </row>
    <row r="30" spans="1:5" ht="71.25" customHeight="1" thickBot="1">
      <c r="A30" s="63" t="s">
        <v>23</v>
      </c>
      <c r="B30" s="64"/>
      <c r="C30" s="71" t="s">
        <v>24</v>
      </c>
      <c r="D30" s="72"/>
      <c r="E30" s="14"/>
    </row>
    <row r="31" spans="1:5" ht="59.25" customHeight="1" thickBot="1">
      <c r="A31" s="85" t="s">
        <v>25</v>
      </c>
      <c r="B31" s="86"/>
      <c r="C31" s="73">
        <v>20</v>
      </c>
      <c r="D31" s="74"/>
      <c r="E31" s="14"/>
    </row>
    <row r="32" spans="1:5" ht="59.25" customHeight="1" thickBot="1">
      <c r="A32" s="63" t="s">
        <v>26</v>
      </c>
      <c r="B32" s="64"/>
      <c r="C32" s="75">
        <v>30</v>
      </c>
      <c r="D32" s="76"/>
      <c r="E32" s="14"/>
    </row>
    <row r="33" spans="1:5" ht="59.25" customHeight="1" thickBot="1">
      <c r="A33" s="77" t="s">
        <v>27</v>
      </c>
      <c r="B33" s="64"/>
      <c r="C33" s="63">
        <v>38</v>
      </c>
      <c r="D33" s="74"/>
      <c r="E33" s="14"/>
    </row>
    <row r="34" spans="1:5" ht="59.25" customHeight="1" thickBot="1">
      <c r="A34" s="63" t="s">
        <v>28</v>
      </c>
      <c r="B34" s="64"/>
      <c r="C34" s="63">
        <v>250</v>
      </c>
      <c r="D34" s="74"/>
      <c r="E34" s="14"/>
    </row>
    <row r="35" spans="1:5" ht="59.25" customHeight="1" thickBot="1">
      <c r="A35" s="63" t="s">
        <v>29</v>
      </c>
      <c r="B35" s="64"/>
      <c r="C35" s="63">
        <v>270</v>
      </c>
      <c r="D35" s="74"/>
      <c r="E35" s="14"/>
    </row>
    <row r="36" spans="1:5" ht="59.25" customHeight="1" thickBot="1">
      <c r="A36" s="65" t="s">
        <v>30</v>
      </c>
      <c r="B36" s="66"/>
      <c r="C36" s="67">
        <v>420</v>
      </c>
      <c r="D36" s="68"/>
      <c r="E36" s="14"/>
    </row>
    <row r="37" spans="1:3" ht="39.75" customHeight="1">
      <c r="A37" s="17"/>
      <c r="C37" s="18"/>
    </row>
    <row r="38" spans="1:3" ht="39.75" customHeight="1">
      <c r="A38" s="17"/>
      <c r="C38" s="18"/>
    </row>
    <row r="39" spans="1:3" ht="39.75" customHeight="1">
      <c r="A39" s="17"/>
      <c r="C39" s="18"/>
    </row>
    <row r="40" spans="1:3" ht="39.75" customHeight="1">
      <c r="A40" s="17"/>
      <c r="C40" s="18"/>
    </row>
    <row r="41" spans="1:9" ht="80.25" customHeight="1">
      <c r="A41" s="80" t="s">
        <v>39</v>
      </c>
      <c r="B41" s="80"/>
      <c r="C41" s="80"/>
      <c r="D41" s="80"/>
      <c r="E41" s="80"/>
      <c r="F41" s="80"/>
      <c r="G41" s="80"/>
      <c r="H41" s="80"/>
      <c r="I41" s="80"/>
    </row>
    <row r="42" spans="1:9" ht="12.75">
      <c r="A42" s="17"/>
      <c r="C42" s="18"/>
      <c r="D42" s="18"/>
      <c r="E42" s="18"/>
      <c r="F42" s="18"/>
      <c r="G42" s="18"/>
      <c r="H42" s="18"/>
      <c r="I42" s="18"/>
    </row>
    <row r="43" spans="1:9" ht="12.75">
      <c r="A43" s="17"/>
      <c r="C43" s="18"/>
      <c r="D43" s="18"/>
      <c r="E43" s="18"/>
      <c r="F43" s="18"/>
      <c r="G43" s="18"/>
      <c r="H43" s="18"/>
      <c r="I43" s="18"/>
    </row>
    <row r="44" spans="1:9" ht="12.75">
      <c r="A44" s="17"/>
      <c r="C44" s="18"/>
      <c r="D44" s="18"/>
      <c r="E44" s="18"/>
      <c r="F44" s="18"/>
      <c r="G44" s="18"/>
      <c r="H44" s="18"/>
      <c r="I44" s="18"/>
    </row>
    <row r="45" spans="1:9" ht="12.75">
      <c r="A45" s="17"/>
      <c r="C45" s="18"/>
      <c r="D45" s="18"/>
      <c r="E45" s="18"/>
      <c r="F45" s="18"/>
      <c r="G45" s="18"/>
      <c r="H45" s="18"/>
      <c r="I45" s="18"/>
    </row>
    <row r="46" spans="1:9" ht="12.75">
      <c r="A46" s="17"/>
      <c r="C46" s="18"/>
      <c r="D46" s="18"/>
      <c r="E46" s="18"/>
      <c r="F46" s="18"/>
      <c r="G46" s="18"/>
      <c r="H46" s="18"/>
      <c r="I46" s="18"/>
    </row>
    <row r="47" spans="1:9" ht="12.75">
      <c r="A47" s="17"/>
      <c r="C47" s="18"/>
      <c r="D47" s="18"/>
      <c r="E47" s="18"/>
      <c r="F47" s="18"/>
      <c r="G47" s="18"/>
      <c r="H47" s="18"/>
      <c r="I47" s="18"/>
    </row>
    <row r="48" spans="1:9" ht="12.75">
      <c r="A48" s="17"/>
      <c r="C48" s="18"/>
      <c r="D48" s="18"/>
      <c r="E48" s="18"/>
      <c r="F48" s="18"/>
      <c r="G48" s="18"/>
      <c r="H48" s="18"/>
      <c r="I48" s="18"/>
    </row>
    <row r="49" spans="1:9" ht="12.75">
      <c r="A49" s="17"/>
      <c r="C49" s="18"/>
      <c r="D49" s="18"/>
      <c r="E49" s="18"/>
      <c r="F49" s="18"/>
      <c r="G49" s="18"/>
      <c r="H49" s="18"/>
      <c r="I49" s="18"/>
    </row>
    <row r="50" spans="1:9" ht="12.75">
      <c r="A50" s="17"/>
      <c r="C50" s="18"/>
      <c r="D50" s="18"/>
      <c r="E50" s="18"/>
      <c r="F50" s="18"/>
      <c r="G50" s="18"/>
      <c r="H50" s="18"/>
      <c r="I50" s="18"/>
    </row>
    <row r="51" spans="1:9" ht="12.75">
      <c r="A51" s="17"/>
      <c r="C51" s="18"/>
      <c r="D51" s="18"/>
      <c r="E51" s="18"/>
      <c r="F51" s="18"/>
      <c r="G51" s="18"/>
      <c r="H51" s="18"/>
      <c r="I51" s="18"/>
    </row>
    <row r="52" spans="1:9" ht="12.75">
      <c r="A52" s="17"/>
      <c r="C52" s="18"/>
      <c r="D52" s="18"/>
      <c r="E52" s="18"/>
      <c r="F52" s="18"/>
      <c r="G52" s="18"/>
      <c r="H52" s="18"/>
      <c r="I52" s="18"/>
    </row>
    <row r="53" spans="1:9" ht="12.75">
      <c r="A53" s="17"/>
      <c r="C53" s="18"/>
      <c r="D53" s="18"/>
      <c r="E53" s="18"/>
      <c r="F53" s="18"/>
      <c r="G53" s="18"/>
      <c r="H53" s="18"/>
      <c r="I53" s="18"/>
    </row>
    <row r="54" spans="1:9" ht="12.75">
      <c r="A54" s="17"/>
      <c r="C54" s="18"/>
      <c r="D54" s="18"/>
      <c r="E54" s="18"/>
      <c r="F54" s="18"/>
      <c r="G54" s="18"/>
      <c r="H54" s="18"/>
      <c r="I54" s="18"/>
    </row>
    <row r="55" spans="1:9" ht="12.75">
      <c r="A55" s="17"/>
      <c r="C55" s="18"/>
      <c r="D55" s="18"/>
      <c r="E55" s="18"/>
      <c r="F55" s="18"/>
      <c r="G55" s="18"/>
      <c r="H55" s="18"/>
      <c r="I55" s="18"/>
    </row>
    <row r="56" spans="1:9" ht="12.75">
      <c r="A56" s="17"/>
      <c r="C56" s="18"/>
      <c r="D56" s="18"/>
      <c r="E56" s="18"/>
      <c r="F56" s="18"/>
      <c r="G56" s="18"/>
      <c r="H56" s="18"/>
      <c r="I56" s="18"/>
    </row>
    <row r="57" spans="1:9" ht="12.75">
      <c r="A57" s="17"/>
      <c r="C57" s="18"/>
      <c r="D57" s="18"/>
      <c r="E57" s="18"/>
      <c r="F57" s="18"/>
      <c r="G57" s="18"/>
      <c r="H57" s="18"/>
      <c r="I57" s="18"/>
    </row>
    <row r="58" spans="1:9" ht="12.75">
      <c r="A58" s="17"/>
      <c r="C58" s="18"/>
      <c r="D58" s="18"/>
      <c r="E58" s="18"/>
      <c r="F58" s="18"/>
      <c r="G58" s="18"/>
      <c r="H58" s="18"/>
      <c r="I58" s="18"/>
    </row>
    <row r="59" spans="1:9" ht="12.75">
      <c r="A59" s="17"/>
      <c r="C59" s="18"/>
      <c r="D59" s="18"/>
      <c r="E59" s="18"/>
      <c r="F59" s="18"/>
      <c r="G59" s="18"/>
      <c r="H59" s="18"/>
      <c r="I59" s="18"/>
    </row>
    <row r="60" spans="1:9" ht="12.75">
      <c r="A60" s="17"/>
      <c r="C60" s="18"/>
      <c r="D60" s="18"/>
      <c r="E60" s="18"/>
      <c r="F60" s="18"/>
      <c r="G60" s="18"/>
      <c r="H60" s="18"/>
      <c r="I60" s="18"/>
    </row>
    <row r="61" spans="1:9" ht="12.75">
      <c r="A61" s="17"/>
      <c r="C61" s="18"/>
      <c r="D61" s="18"/>
      <c r="E61" s="18"/>
      <c r="F61" s="18"/>
      <c r="G61" s="18"/>
      <c r="H61" s="18"/>
      <c r="I61" s="18"/>
    </row>
    <row r="62" spans="1:9" ht="12.75">
      <c r="A62" s="17"/>
      <c r="C62" s="18"/>
      <c r="D62" s="18"/>
      <c r="E62" s="18"/>
      <c r="F62" s="18"/>
      <c r="G62" s="18"/>
      <c r="H62" s="18"/>
      <c r="I62" s="18"/>
    </row>
    <row r="63" spans="1:9" ht="12.75">
      <c r="A63" s="17"/>
      <c r="C63" s="18"/>
      <c r="D63" s="18"/>
      <c r="E63" s="18"/>
      <c r="F63" s="18"/>
      <c r="G63" s="18"/>
      <c r="H63" s="18"/>
      <c r="I63" s="18"/>
    </row>
    <row r="64" spans="1:9" ht="12.75">
      <c r="A64" s="17"/>
      <c r="C64" s="18"/>
      <c r="D64" s="18"/>
      <c r="E64" s="18"/>
      <c r="F64" s="18"/>
      <c r="G64" s="18"/>
      <c r="H64" s="18"/>
      <c r="I64" s="18"/>
    </row>
    <row r="65" spans="1:9" ht="12.75">
      <c r="A65" s="17"/>
      <c r="C65" s="18"/>
      <c r="D65" s="18"/>
      <c r="E65" s="18"/>
      <c r="F65" s="18"/>
      <c r="G65" s="18"/>
      <c r="H65" s="18"/>
      <c r="I65" s="18"/>
    </row>
    <row r="66" spans="1:9" ht="12.75">
      <c r="A66" s="17"/>
      <c r="C66" s="18"/>
      <c r="D66" s="18"/>
      <c r="E66" s="18"/>
      <c r="F66" s="18"/>
      <c r="G66" s="18"/>
      <c r="H66" s="18"/>
      <c r="I66" s="18"/>
    </row>
    <row r="67" spans="1:9" ht="12.75">
      <c r="A67" s="17"/>
      <c r="C67" s="18"/>
      <c r="D67" s="18"/>
      <c r="E67" s="18"/>
      <c r="F67" s="18"/>
      <c r="G67" s="18"/>
      <c r="H67" s="18"/>
      <c r="I67" s="18"/>
    </row>
    <row r="68" spans="1:9" ht="12.75">
      <c r="A68" s="17"/>
      <c r="C68" s="18"/>
      <c r="D68" s="18"/>
      <c r="E68" s="18"/>
      <c r="F68" s="18"/>
      <c r="G68" s="18"/>
      <c r="H68" s="18"/>
      <c r="I68" s="18"/>
    </row>
    <row r="69" spans="1:9" ht="12.75">
      <c r="A69" s="17"/>
      <c r="C69" s="18"/>
      <c r="D69" s="18"/>
      <c r="E69" s="18"/>
      <c r="F69" s="18"/>
      <c r="G69" s="18"/>
      <c r="H69" s="18"/>
      <c r="I69" s="18"/>
    </row>
    <row r="70" spans="1:9" ht="12.75">
      <c r="A70" s="17"/>
      <c r="C70" s="18"/>
      <c r="D70" s="18"/>
      <c r="E70" s="18"/>
      <c r="F70" s="18"/>
      <c r="G70" s="18"/>
      <c r="H70" s="18"/>
      <c r="I70" s="18"/>
    </row>
    <row r="71" spans="1:9" ht="12.75">
      <c r="A71" s="17"/>
      <c r="C71" s="18"/>
      <c r="D71" s="18"/>
      <c r="E71" s="18"/>
      <c r="F71" s="18"/>
      <c r="G71" s="18"/>
      <c r="H71" s="18"/>
      <c r="I71" s="18"/>
    </row>
    <row r="72" spans="5:9" ht="12.75">
      <c r="E72" s="18"/>
      <c r="F72" s="18"/>
      <c r="G72" s="18"/>
      <c r="H72" s="18"/>
      <c r="I72" s="18"/>
    </row>
    <row r="73" spans="5:9" ht="12.75">
      <c r="E73" s="18"/>
      <c r="F73" s="18"/>
      <c r="G73" s="18"/>
      <c r="H73" s="18"/>
      <c r="I73" s="18"/>
    </row>
    <row r="74" spans="5:9" ht="12.75">
      <c r="E74" s="18"/>
      <c r="F74" s="18"/>
      <c r="G74" s="18"/>
      <c r="H74" s="18"/>
      <c r="I74" s="18"/>
    </row>
  </sheetData>
  <sheetProtection selectLockedCells="1" selectUnlockedCells="1"/>
  <mergeCells count="30">
    <mergeCell ref="A6:B6"/>
    <mergeCell ref="H9:I9"/>
    <mergeCell ref="A12:A19"/>
    <mergeCell ref="A30:B30"/>
    <mergeCell ref="A8:F8"/>
    <mergeCell ref="A10:A11"/>
    <mergeCell ref="B10:B11"/>
    <mergeCell ref="C10:C11"/>
    <mergeCell ref="D10:F10"/>
    <mergeCell ref="G10:I10"/>
    <mergeCell ref="H7:I8"/>
    <mergeCell ref="A41:I41"/>
    <mergeCell ref="A22:I22"/>
    <mergeCell ref="A23:C23"/>
    <mergeCell ref="D23:F23"/>
    <mergeCell ref="G23:I23"/>
    <mergeCell ref="A35:B35"/>
    <mergeCell ref="C34:D34"/>
    <mergeCell ref="C35:D35"/>
    <mergeCell ref="A31:B31"/>
    <mergeCell ref="A32:B32"/>
    <mergeCell ref="A36:B36"/>
    <mergeCell ref="C36:D36"/>
    <mergeCell ref="A28:D29"/>
    <mergeCell ref="C30:D30"/>
    <mergeCell ref="C31:D31"/>
    <mergeCell ref="C32:D32"/>
    <mergeCell ref="A33:B33"/>
    <mergeCell ref="C33:D33"/>
    <mergeCell ref="A34:B34"/>
  </mergeCells>
  <printOptions/>
  <pageMargins left="1.1811023622047245" right="0.1968503937007874" top="0.1968503937007874" bottom="0.15748031496062992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="60" zoomScaleNormal="60" zoomScalePageLayoutView="0" workbookViewId="0" topLeftCell="A1">
      <selection activeCell="K10" sqref="K10"/>
    </sheetView>
  </sheetViews>
  <sheetFormatPr defaultColWidth="9.140625" defaultRowHeight="12.75"/>
  <cols>
    <col min="1" max="9" width="37.140625" style="0" customWidth="1"/>
    <col min="10" max="10" width="14.8515625" style="0" customWidth="1"/>
    <col min="11" max="11" width="22.00390625" style="0" customWidth="1"/>
  </cols>
  <sheetData>
    <row r="1" ht="15.75">
      <c r="B1" s="1"/>
    </row>
    <row r="2" ht="20.25" customHeight="1"/>
    <row r="3" ht="43.5" customHeight="1"/>
    <row r="4" ht="43.5" customHeight="1"/>
    <row r="5" ht="43.5" customHeight="1"/>
    <row r="6" spans="1:2" ht="40.5" customHeight="1">
      <c r="A6" s="87" t="s">
        <v>0</v>
      </c>
      <c r="B6" s="88"/>
    </row>
    <row r="7" spans="1:9" ht="53.25" customHeight="1">
      <c r="A7" s="61" t="s">
        <v>1</v>
      </c>
      <c r="B7" s="2"/>
      <c r="H7" s="78" t="s">
        <v>37</v>
      </c>
      <c r="I7" s="78"/>
    </row>
    <row r="8" spans="1:9" ht="72.75" customHeight="1">
      <c r="A8" s="95" t="s">
        <v>40</v>
      </c>
      <c r="B8" s="95"/>
      <c r="C8" s="95"/>
      <c r="D8" s="95"/>
      <c r="E8" s="95"/>
      <c r="F8" s="95"/>
      <c r="G8" s="21"/>
      <c r="H8" s="79"/>
      <c r="I8" s="79"/>
    </row>
    <row r="9" spans="1:9" ht="52.5" customHeight="1" thickBot="1">
      <c r="A9" s="3"/>
      <c r="B9" s="3"/>
      <c r="C9" s="3"/>
      <c r="D9" s="3"/>
      <c r="E9" s="3"/>
      <c r="G9" s="3"/>
      <c r="H9" s="89"/>
      <c r="I9" s="90"/>
    </row>
    <row r="10" spans="1:9" ht="72.75" customHeight="1" thickBot="1">
      <c r="A10" s="96" t="s">
        <v>2</v>
      </c>
      <c r="B10" s="98" t="s">
        <v>3</v>
      </c>
      <c r="C10" s="98" t="s">
        <v>4</v>
      </c>
      <c r="D10" s="99" t="s">
        <v>5</v>
      </c>
      <c r="E10" s="99"/>
      <c r="F10" s="99"/>
      <c r="G10" s="100" t="s">
        <v>6</v>
      </c>
      <c r="H10" s="100"/>
      <c r="I10" s="100"/>
    </row>
    <row r="11" spans="1:9" ht="72.75" customHeight="1" thickBot="1">
      <c r="A11" s="97"/>
      <c r="B11" s="98"/>
      <c r="C11" s="98"/>
      <c r="D11" s="59" t="s">
        <v>7</v>
      </c>
      <c r="E11" s="19" t="s">
        <v>8</v>
      </c>
      <c r="F11" s="58" t="s">
        <v>9</v>
      </c>
      <c r="G11" s="19" t="s">
        <v>10</v>
      </c>
      <c r="H11" s="19" t="s">
        <v>11</v>
      </c>
      <c r="I11" s="58" t="s">
        <v>12</v>
      </c>
    </row>
    <row r="12" spans="1:9" ht="62.25" customHeight="1" thickBot="1">
      <c r="A12" s="91" t="s">
        <v>13</v>
      </c>
      <c r="B12" s="55">
        <v>35</v>
      </c>
      <c r="C12" s="36" t="s">
        <v>36</v>
      </c>
      <c r="D12" s="37">
        <f>0.6*1.2*F12</f>
        <v>14.399999999999999</v>
      </c>
      <c r="E12" s="35">
        <v>0.288</v>
      </c>
      <c r="F12" s="38">
        <v>20</v>
      </c>
      <c r="G12" s="28">
        <f aca="true" t="shared" si="0" ref="G12:G17">H12/F12</f>
        <v>95.42015999999998</v>
      </c>
      <c r="H12" s="29">
        <f aca="true" t="shared" si="1" ref="H12:H19">I12*E12</f>
        <v>1908.4031999999997</v>
      </c>
      <c r="I12" s="62">
        <f>розница!I12*0.88</f>
        <v>6626.4</v>
      </c>
    </row>
    <row r="13" spans="1:9" ht="62.25" customHeight="1" thickBot="1">
      <c r="A13" s="92"/>
      <c r="B13" s="55" t="s">
        <v>14</v>
      </c>
      <c r="C13" s="36" t="s">
        <v>31</v>
      </c>
      <c r="D13" s="39">
        <f>0.59*1.19*F13</f>
        <v>9.1273</v>
      </c>
      <c r="E13" s="40">
        <v>0.274</v>
      </c>
      <c r="F13" s="41">
        <v>13</v>
      </c>
      <c r="G13" s="28">
        <f t="shared" si="0"/>
        <v>139.5578953846154</v>
      </c>
      <c r="H13" s="29">
        <f t="shared" si="1"/>
        <v>1814.2526400000002</v>
      </c>
      <c r="I13" s="31">
        <f>розница!I13*0.94</f>
        <v>6621.36</v>
      </c>
    </row>
    <row r="14" spans="1:9" ht="62.25" customHeight="1" thickBot="1">
      <c r="A14" s="92"/>
      <c r="B14" s="55" t="s">
        <v>14</v>
      </c>
      <c r="C14" s="36" t="s">
        <v>32</v>
      </c>
      <c r="D14" s="42">
        <f>0.59*1.19*F14</f>
        <v>7.020999999999999</v>
      </c>
      <c r="E14" s="40">
        <v>0.281</v>
      </c>
      <c r="F14" s="41">
        <v>10</v>
      </c>
      <c r="G14" s="28">
        <f t="shared" si="0"/>
        <v>174.62913600000005</v>
      </c>
      <c r="H14" s="29">
        <f t="shared" si="1"/>
        <v>1746.2913600000004</v>
      </c>
      <c r="I14" s="31">
        <f>розница!I14*0.88</f>
        <v>6214.56</v>
      </c>
    </row>
    <row r="15" spans="1:9" ht="62.25" customHeight="1" thickBot="1">
      <c r="A15" s="92"/>
      <c r="B15" s="55" t="s">
        <v>14</v>
      </c>
      <c r="C15" s="36" t="s">
        <v>33</v>
      </c>
      <c r="D15" s="39">
        <f>0.59*1.19*F15</f>
        <v>5.6168</v>
      </c>
      <c r="E15" s="40">
        <v>0.281</v>
      </c>
      <c r="F15" s="41">
        <v>8</v>
      </c>
      <c r="G15" s="28">
        <f t="shared" si="0"/>
        <v>211.951275</v>
      </c>
      <c r="H15" s="29">
        <f t="shared" si="1"/>
        <v>1695.6102</v>
      </c>
      <c r="I15" s="31">
        <f>розница!I15*0.89</f>
        <v>6034.2</v>
      </c>
    </row>
    <row r="16" spans="1:11" ht="62.25" customHeight="1" thickBot="1">
      <c r="A16" s="92"/>
      <c r="B16" s="55" t="s">
        <v>14</v>
      </c>
      <c r="C16" s="36" t="s">
        <v>34</v>
      </c>
      <c r="D16" s="39">
        <f>0.59*1.19*F16</f>
        <v>4.9147</v>
      </c>
      <c r="E16" s="40">
        <v>0.295</v>
      </c>
      <c r="F16" s="41">
        <v>7</v>
      </c>
      <c r="G16" s="28">
        <f t="shared" si="0"/>
        <v>279.91285714285715</v>
      </c>
      <c r="H16" s="29">
        <f t="shared" si="1"/>
        <v>1959.3899999999999</v>
      </c>
      <c r="I16" s="31">
        <f>розница!I16*0.9</f>
        <v>6642</v>
      </c>
      <c r="K16" s="60"/>
    </row>
    <row r="17" spans="1:9" ht="62.25" customHeight="1" thickBot="1">
      <c r="A17" s="92"/>
      <c r="B17" s="56" t="s">
        <v>38</v>
      </c>
      <c r="C17" s="43" t="s">
        <v>35</v>
      </c>
      <c r="D17" s="44">
        <f>0.585*1.185*F17</f>
        <v>2.7729</v>
      </c>
      <c r="E17" s="45">
        <v>0.278</v>
      </c>
      <c r="F17" s="46">
        <v>4</v>
      </c>
      <c r="G17" s="32">
        <f t="shared" si="0"/>
        <v>494.14500000000004</v>
      </c>
      <c r="H17" s="33">
        <f t="shared" si="1"/>
        <v>1976.5800000000002</v>
      </c>
      <c r="I17" s="34">
        <f>розница!I17*0.9</f>
        <v>7110</v>
      </c>
    </row>
    <row r="18" spans="1:9" ht="62.25" customHeight="1" thickBot="1">
      <c r="A18" s="93"/>
      <c r="B18" s="56" t="s">
        <v>38</v>
      </c>
      <c r="C18" s="36" t="s">
        <v>33</v>
      </c>
      <c r="D18" s="39">
        <f>0.59*1.19*F18</f>
        <v>5.6168</v>
      </c>
      <c r="E18" s="40">
        <v>0.281</v>
      </c>
      <c r="F18" s="41">
        <v>8</v>
      </c>
      <c r="G18" s="28">
        <f>H18/F18</f>
        <v>238.80082500000003</v>
      </c>
      <c r="H18" s="29">
        <f t="shared" si="1"/>
        <v>1910.4066000000003</v>
      </c>
      <c r="I18" s="31">
        <f>розница!I18*0.9</f>
        <v>6798.6</v>
      </c>
    </row>
    <row r="19" spans="1:11" ht="62.25" customHeight="1" thickBot="1">
      <c r="A19" s="94"/>
      <c r="B19" s="57">
        <v>45</v>
      </c>
      <c r="C19" s="36" t="s">
        <v>33</v>
      </c>
      <c r="D19" s="39">
        <f>0.59*1.19*F19</f>
        <v>5.6168</v>
      </c>
      <c r="E19" s="40">
        <v>0.281</v>
      </c>
      <c r="F19" s="41">
        <v>8</v>
      </c>
      <c r="G19" s="28">
        <f>H19/F19</f>
        <v>331.17255</v>
      </c>
      <c r="H19" s="29">
        <f t="shared" si="1"/>
        <v>2649.3804</v>
      </c>
      <c r="I19" s="31">
        <f>розница!I19*0.9</f>
        <v>9428.4</v>
      </c>
      <c r="J19" s="8"/>
      <c r="K19" s="8"/>
    </row>
    <row r="20" spans="1:11" ht="49.5" customHeight="1">
      <c r="A20" s="25"/>
      <c r="B20" s="22"/>
      <c r="C20" s="4"/>
      <c r="D20" s="26"/>
      <c r="E20" s="5"/>
      <c r="F20" s="4"/>
      <c r="G20" s="23"/>
      <c r="H20" s="24"/>
      <c r="I20" s="27"/>
      <c r="J20" s="8"/>
      <c r="K20" s="8"/>
    </row>
    <row r="21" spans="1:11" ht="49.5" customHeight="1">
      <c r="A21" s="25"/>
      <c r="B21" s="22"/>
      <c r="C21" s="4"/>
      <c r="D21" s="26"/>
      <c r="E21" s="5"/>
      <c r="F21" s="4"/>
      <c r="G21" s="23"/>
      <c r="H21" s="24"/>
      <c r="I21" s="27"/>
      <c r="J21" s="8"/>
      <c r="K21" s="8"/>
    </row>
    <row r="22" spans="1:11" ht="87.75" customHeight="1" thickBot="1">
      <c r="A22" s="81" t="s">
        <v>15</v>
      </c>
      <c r="B22" s="81"/>
      <c r="C22" s="81"/>
      <c r="D22" s="81"/>
      <c r="E22" s="81"/>
      <c r="F22" s="81"/>
      <c r="G22" s="81"/>
      <c r="H22" s="81"/>
      <c r="I22" s="81"/>
      <c r="J22" s="8"/>
      <c r="K22" s="8"/>
    </row>
    <row r="23" spans="1:11" ht="75.75" customHeight="1" thickBot="1">
      <c r="A23" s="82" t="s">
        <v>16</v>
      </c>
      <c r="B23" s="82"/>
      <c r="C23" s="82"/>
      <c r="D23" s="83" t="s">
        <v>17</v>
      </c>
      <c r="E23" s="83"/>
      <c r="F23" s="83"/>
      <c r="G23" s="84" t="s">
        <v>18</v>
      </c>
      <c r="H23" s="84"/>
      <c r="I23" s="84"/>
      <c r="J23" s="8"/>
      <c r="K23" s="8"/>
    </row>
    <row r="24" spans="1:11" ht="56.25" customHeight="1" thickBot="1">
      <c r="A24" s="15" t="s">
        <v>19</v>
      </c>
      <c r="B24" s="47" t="s">
        <v>20</v>
      </c>
      <c r="C24" s="16" t="s">
        <v>21</v>
      </c>
      <c r="D24" s="15" t="s">
        <v>19</v>
      </c>
      <c r="E24" s="47" t="s">
        <v>20</v>
      </c>
      <c r="F24" s="16" t="s">
        <v>21</v>
      </c>
      <c r="G24" s="15" t="s">
        <v>19</v>
      </c>
      <c r="H24" s="47" t="s">
        <v>20</v>
      </c>
      <c r="I24" s="16" t="s">
        <v>21</v>
      </c>
      <c r="J24" s="8"/>
      <c r="K24" s="8"/>
    </row>
    <row r="25" spans="1:11" ht="78.75" customHeight="1" thickBot="1">
      <c r="A25" s="48">
        <v>90</v>
      </c>
      <c r="B25" s="49">
        <v>70</v>
      </c>
      <c r="C25" s="50">
        <v>50</v>
      </c>
      <c r="D25" s="51">
        <v>160</v>
      </c>
      <c r="E25" s="52">
        <v>110</v>
      </c>
      <c r="F25" s="50">
        <v>80</v>
      </c>
      <c r="G25" s="53">
        <v>100</v>
      </c>
      <c r="H25" s="52">
        <v>80</v>
      </c>
      <c r="I25" s="54">
        <v>60</v>
      </c>
      <c r="J25" s="8"/>
      <c r="K25" s="8"/>
    </row>
    <row r="26" spans="1:11" ht="49.5" customHeight="1">
      <c r="A26" s="9"/>
      <c r="B26" s="9"/>
      <c r="C26" s="4"/>
      <c r="D26" s="4"/>
      <c r="E26" s="6"/>
      <c r="F26" s="4"/>
      <c r="G26" s="6"/>
      <c r="H26" s="6"/>
      <c r="I26" s="7"/>
      <c r="J26" s="8"/>
      <c r="K26" s="8"/>
    </row>
    <row r="27" spans="1:11" ht="49.5" customHeight="1">
      <c r="A27" s="9"/>
      <c r="B27" s="9"/>
      <c r="C27" s="4"/>
      <c r="D27" s="4"/>
      <c r="E27" s="6"/>
      <c r="F27" s="4"/>
      <c r="G27" s="6"/>
      <c r="H27" s="6"/>
      <c r="I27" s="7"/>
      <c r="J27" s="8"/>
      <c r="K27" s="8"/>
    </row>
    <row r="28" spans="1:11" ht="33.75" customHeight="1">
      <c r="A28" s="69" t="s">
        <v>22</v>
      </c>
      <c r="B28" s="69"/>
      <c r="C28" s="70"/>
      <c r="D28" s="70"/>
      <c r="F28" s="10"/>
      <c r="G28" s="10"/>
      <c r="H28" s="10"/>
      <c r="I28" s="11"/>
      <c r="J28" s="12"/>
      <c r="K28" s="12"/>
    </row>
    <row r="29" spans="1:11" ht="70.5" customHeight="1" thickBot="1">
      <c r="A29" s="69"/>
      <c r="B29" s="69"/>
      <c r="C29" s="70"/>
      <c r="D29" s="70"/>
      <c r="E29" s="20"/>
      <c r="F29" s="20"/>
      <c r="G29" s="20"/>
      <c r="H29" s="20"/>
      <c r="I29" s="20"/>
      <c r="J29" s="13"/>
      <c r="K29" s="14"/>
    </row>
    <row r="30" spans="1:5" ht="71.25" customHeight="1" thickBot="1">
      <c r="A30" s="63" t="s">
        <v>23</v>
      </c>
      <c r="B30" s="64"/>
      <c r="C30" s="71" t="s">
        <v>24</v>
      </c>
      <c r="D30" s="72"/>
      <c r="E30" s="14"/>
    </row>
    <row r="31" spans="1:5" ht="59.25" customHeight="1" thickBot="1">
      <c r="A31" s="85" t="s">
        <v>25</v>
      </c>
      <c r="B31" s="86"/>
      <c r="C31" s="73">
        <v>20</v>
      </c>
      <c r="D31" s="74"/>
      <c r="E31" s="14"/>
    </row>
    <row r="32" spans="1:5" ht="59.25" customHeight="1" thickBot="1">
      <c r="A32" s="63" t="s">
        <v>26</v>
      </c>
      <c r="B32" s="64"/>
      <c r="C32" s="75">
        <v>30</v>
      </c>
      <c r="D32" s="76"/>
      <c r="E32" s="14"/>
    </row>
    <row r="33" spans="1:5" ht="59.25" customHeight="1" thickBot="1">
      <c r="A33" s="77" t="s">
        <v>27</v>
      </c>
      <c r="B33" s="64"/>
      <c r="C33" s="63">
        <v>38</v>
      </c>
      <c r="D33" s="74"/>
      <c r="E33" s="14"/>
    </row>
    <row r="34" spans="1:5" ht="59.25" customHeight="1" thickBot="1">
      <c r="A34" s="63" t="s">
        <v>28</v>
      </c>
      <c r="B34" s="64"/>
      <c r="C34" s="63">
        <v>250</v>
      </c>
      <c r="D34" s="74"/>
      <c r="E34" s="14"/>
    </row>
    <row r="35" spans="1:5" ht="59.25" customHeight="1" thickBot="1">
      <c r="A35" s="63" t="s">
        <v>29</v>
      </c>
      <c r="B35" s="64"/>
      <c r="C35" s="63">
        <v>270</v>
      </c>
      <c r="D35" s="74"/>
      <c r="E35" s="14"/>
    </row>
    <row r="36" spans="1:5" ht="59.25" customHeight="1" thickBot="1">
      <c r="A36" s="65" t="s">
        <v>30</v>
      </c>
      <c r="B36" s="66"/>
      <c r="C36" s="67">
        <v>420</v>
      </c>
      <c r="D36" s="68"/>
      <c r="E36" s="14"/>
    </row>
    <row r="37" spans="1:3" ht="39.75" customHeight="1">
      <c r="A37" s="17"/>
      <c r="C37" s="18"/>
    </row>
    <row r="38" spans="1:3" ht="39.75" customHeight="1">
      <c r="A38" s="17"/>
      <c r="C38" s="18"/>
    </row>
    <row r="39" spans="1:3" ht="39.75" customHeight="1">
      <c r="A39" s="17"/>
      <c r="C39" s="18"/>
    </row>
    <row r="40" spans="1:3" ht="39.75" customHeight="1">
      <c r="A40" s="17"/>
      <c r="C40" s="18"/>
    </row>
    <row r="41" spans="1:9" ht="80.25" customHeight="1">
      <c r="A41" s="80" t="s">
        <v>39</v>
      </c>
      <c r="B41" s="80"/>
      <c r="C41" s="80"/>
      <c r="D41" s="80"/>
      <c r="E41" s="80"/>
      <c r="F41" s="80"/>
      <c r="G41" s="80"/>
      <c r="H41" s="80"/>
      <c r="I41" s="80"/>
    </row>
    <row r="42" spans="1:9" ht="12.75">
      <c r="A42" s="17"/>
      <c r="C42" s="18"/>
      <c r="D42" s="18"/>
      <c r="E42" s="18"/>
      <c r="F42" s="18"/>
      <c r="G42" s="18"/>
      <c r="H42" s="18"/>
      <c r="I42" s="18"/>
    </row>
    <row r="43" spans="1:9" ht="12.75">
      <c r="A43" s="17"/>
      <c r="C43" s="18"/>
      <c r="D43" s="18"/>
      <c r="E43" s="18"/>
      <c r="F43" s="18"/>
      <c r="G43" s="18"/>
      <c r="H43" s="18"/>
      <c r="I43" s="18"/>
    </row>
    <row r="44" spans="1:9" ht="12.75">
      <c r="A44" s="17"/>
      <c r="C44" s="18"/>
      <c r="D44" s="18"/>
      <c r="E44" s="18"/>
      <c r="F44" s="18"/>
      <c r="G44" s="18"/>
      <c r="H44" s="18"/>
      <c r="I44" s="18"/>
    </row>
    <row r="45" spans="1:9" ht="12.75">
      <c r="A45" s="17"/>
      <c r="C45" s="18"/>
      <c r="D45" s="18"/>
      <c r="E45" s="18"/>
      <c r="F45" s="18"/>
      <c r="G45" s="18"/>
      <c r="H45" s="18"/>
      <c r="I45" s="18"/>
    </row>
    <row r="46" spans="1:9" ht="12.75">
      <c r="A46" s="17"/>
      <c r="C46" s="18"/>
      <c r="D46" s="18"/>
      <c r="E46" s="18"/>
      <c r="F46" s="18"/>
      <c r="G46" s="18"/>
      <c r="H46" s="18"/>
      <c r="I46" s="18"/>
    </row>
    <row r="47" spans="1:9" ht="12.75">
      <c r="A47" s="17"/>
      <c r="C47" s="18"/>
      <c r="D47" s="18"/>
      <c r="E47" s="18"/>
      <c r="F47" s="18"/>
      <c r="G47" s="18"/>
      <c r="H47" s="18"/>
      <c r="I47" s="18"/>
    </row>
    <row r="48" spans="1:9" ht="12.75">
      <c r="A48" s="17"/>
      <c r="C48" s="18"/>
      <c r="D48" s="18"/>
      <c r="E48" s="18"/>
      <c r="F48" s="18"/>
      <c r="G48" s="18"/>
      <c r="H48" s="18"/>
      <c r="I48" s="18"/>
    </row>
    <row r="49" spans="1:9" ht="12.75">
      <c r="A49" s="17"/>
      <c r="C49" s="18"/>
      <c r="D49" s="18"/>
      <c r="E49" s="18"/>
      <c r="F49" s="18"/>
      <c r="G49" s="18"/>
      <c r="H49" s="18"/>
      <c r="I49" s="18"/>
    </row>
    <row r="50" spans="1:9" ht="12.75">
      <c r="A50" s="17"/>
      <c r="C50" s="18"/>
      <c r="D50" s="18"/>
      <c r="E50" s="18"/>
      <c r="F50" s="18"/>
      <c r="G50" s="18"/>
      <c r="H50" s="18"/>
      <c r="I50" s="18"/>
    </row>
    <row r="51" spans="1:9" ht="12.75">
      <c r="A51" s="17"/>
      <c r="C51" s="18"/>
      <c r="D51" s="18"/>
      <c r="E51" s="18"/>
      <c r="F51" s="18"/>
      <c r="G51" s="18"/>
      <c r="H51" s="18"/>
      <c r="I51" s="18"/>
    </row>
    <row r="52" spans="1:9" ht="12.75">
      <c r="A52" s="17"/>
      <c r="C52" s="18"/>
      <c r="D52" s="18"/>
      <c r="E52" s="18"/>
      <c r="F52" s="18"/>
      <c r="G52" s="18"/>
      <c r="H52" s="18"/>
      <c r="I52" s="18"/>
    </row>
    <row r="53" spans="1:9" ht="12.75">
      <c r="A53" s="17"/>
      <c r="C53" s="18"/>
      <c r="D53" s="18"/>
      <c r="E53" s="18"/>
      <c r="F53" s="18"/>
      <c r="G53" s="18"/>
      <c r="H53" s="18"/>
      <c r="I53" s="18"/>
    </row>
    <row r="54" spans="1:9" ht="12.75">
      <c r="A54" s="17"/>
      <c r="C54" s="18"/>
      <c r="D54" s="18"/>
      <c r="E54" s="18"/>
      <c r="F54" s="18"/>
      <c r="G54" s="18"/>
      <c r="H54" s="18"/>
      <c r="I54" s="18"/>
    </row>
    <row r="55" spans="1:9" ht="12.75">
      <c r="A55" s="17"/>
      <c r="C55" s="18"/>
      <c r="D55" s="18"/>
      <c r="E55" s="18"/>
      <c r="F55" s="18"/>
      <c r="G55" s="18"/>
      <c r="H55" s="18"/>
      <c r="I55" s="18"/>
    </row>
    <row r="56" spans="1:9" ht="12.75">
      <c r="A56" s="17"/>
      <c r="C56" s="18"/>
      <c r="D56" s="18"/>
      <c r="E56" s="18"/>
      <c r="F56" s="18"/>
      <c r="G56" s="18"/>
      <c r="H56" s="18"/>
      <c r="I56" s="18"/>
    </row>
    <row r="57" spans="1:9" ht="12.75">
      <c r="A57" s="17"/>
      <c r="C57" s="18"/>
      <c r="D57" s="18"/>
      <c r="E57" s="18"/>
      <c r="F57" s="18"/>
      <c r="G57" s="18"/>
      <c r="H57" s="18"/>
      <c r="I57" s="18"/>
    </row>
    <row r="58" spans="1:9" ht="12.75">
      <c r="A58" s="17"/>
      <c r="C58" s="18"/>
      <c r="D58" s="18"/>
      <c r="E58" s="18"/>
      <c r="F58" s="18"/>
      <c r="G58" s="18"/>
      <c r="H58" s="18"/>
      <c r="I58" s="18"/>
    </row>
    <row r="59" spans="1:9" ht="12.75">
      <c r="A59" s="17"/>
      <c r="C59" s="18"/>
      <c r="D59" s="18"/>
      <c r="E59" s="18"/>
      <c r="F59" s="18"/>
      <c r="G59" s="18"/>
      <c r="H59" s="18"/>
      <c r="I59" s="18"/>
    </row>
    <row r="60" spans="1:9" ht="12.75">
      <c r="A60" s="17"/>
      <c r="C60" s="18"/>
      <c r="D60" s="18"/>
      <c r="E60" s="18"/>
      <c r="F60" s="18"/>
      <c r="G60" s="18"/>
      <c r="H60" s="18"/>
      <c r="I60" s="18"/>
    </row>
    <row r="61" spans="1:9" ht="12.75">
      <c r="A61" s="17"/>
      <c r="C61" s="18"/>
      <c r="D61" s="18"/>
      <c r="E61" s="18"/>
      <c r="F61" s="18"/>
      <c r="G61" s="18"/>
      <c r="H61" s="18"/>
      <c r="I61" s="18"/>
    </row>
    <row r="62" spans="1:9" ht="12.75">
      <c r="A62" s="17"/>
      <c r="C62" s="18"/>
      <c r="D62" s="18"/>
      <c r="E62" s="18"/>
      <c r="F62" s="18"/>
      <c r="G62" s="18"/>
      <c r="H62" s="18"/>
      <c r="I62" s="18"/>
    </row>
    <row r="63" spans="1:9" ht="12.75">
      <c r="A63" s="17"/>
      <c r="C63" s="18"/>
      <c r="D63" s="18"/>
      <c r="E63" s="18"/>
      <c r="F63" s="18"/>
      <c r="G63" s="18"/>
      <c r="H63" s="18"/>
      <c r="I63" s="18"/>
    </row>
    <row r="64" spans="1:9" ht="12.75">
      <c r="A64" s="17"/>
      <c r="C64" s="18"/>
      <c r="D64" s="18"/>
      <c r="E64" s="18"/>
      <c r="F64" s="18"/>
      <c r="G64" s="18"/>
      <c r="H64" s="18"/>
      <c r="I64" s="18"/>
    </row>
    <row r="65" spans="1:9" ht="12.75">
      <c r="A65" s="17"/>
      <c r="C65" s="18"/>
      <c r="D65" s="18"/>
      <c r="E65" s="18"/>
      <c r="F65" s="18"/>
      <c r="G65" s="18"/>
      <c r="H65" s="18"/>
      <c r="I65" s="18"/>
    </row>
    <row r="66" spans="1:9" ht="12.75">
      <c r="A66" s="17"/>
      <c r="C66" s="18"/>
      <c r="D66" s="18"/>
      <c r="E66" s="18"/>
      <c r="F66" s="18"/>
      <c r="G66" s="18"/>
      <c r="H66" s="18"/>
      <c r="I66" s="18"/>
    </row>
    <row r="67" spans="1:9" ht="12.75">
      <c r="A67" s="17"/>
      <c r="C67" s="18"/>
      <c r="D67" s="18"/>
      <c r="E67" s="18"/>
      <c r="F67" s="18"/>
      <c r="G67" s="18"/>
      <c r="H67" s="18"/>
      <c r="I67" s="18"/>
    </row>
    <row r="68" spans="1:9" ht="12.75">
      <c r="A68" s="17"/>
      <c r="C68" s="18"/>
      <c r="D68" s="18"/>
      <c r="E68" s="18"/>
      <c r="F68" s="18"/>
      <c r="G68" s="18"/>
      <c r="H68" s="18"/>
      <c r="I68" s="18"/>
    </row>
    <row r="69" spans="1:9" ht="12.75">
      <c r="A69" s="17"/>
      <c r="C69" s="18"/>
      <c r="D69" s="18"/>
      <c r="E69" s="18"/>
      <c r="F69" s="18"/>
      <c r="G69" s="18"/>
      <c r="H69" s="18"/>
      <c r="I69" s="18"/>
    </row>
    <row r="70" spans="1:9" ht="12.75">
      <c r="A70" s="17"/>
      <c r="C70" s="18"/>
      <c r="D70" s="18"/>
      <c r="E70" s="18"/>
      <c r="F70" s="18"/>
      <c r="G70" s="18"/>
      <c r="H70" s="18"/>
      <c r="I70" s="18"/>
    </row>
    <row r="71" spans="1:9" ht="12.75">
      <c r="A71" s="17"/>
      <c r="C71" s="18"/>
      <c r="D71" s="18"/>
      <c r="E71" s="18"/>
      <c r="F71" s="18"/>
      <c r="G71" s="18"/>
      <c r="H71" s="18"/>
      <c r="I71" s="18"/>
    </row>
    <row r="72" spans="5:9" ht="12.75">
      <c r="E72" s="18"/>
      <c r="F72" s="18"/>
      <c r="G72" s="18"/>
      <c r="H72" s="18"/>
      <c r="I72" s="18"/>
    </row>
    <row r="73" spans="5:9" ht="12.75">
      <c r="E73" s="18"/>
      <c r="F73" s="18"/>
      <c r="G73" s="18"/>
      <c r="H73" s="18"/>
      <c r="I73" s="18"/>
    </row>
    <row r="74" spans="5:9" ht="12.75">
      <c r="E74" s="18"/>
      <c r="F74" s="18"/>
      <c r="G74" s="18"/>
      <c r="H74" s="18"/>
      <c r="I74" s="18"/>
    </row>
  </sheetData>
  <sheetProtection/>
  <mergeCells count="30">
    <mergeCell ref="A6:B6"/>
    <mergeCell ref="H7:I8"/>
    <mergeCell ref="A8:F8"/>
    <mergeCell ref="H9:I9"/>
    <mergeCell ref="A10:A11"/>
    <mergeCell ref="B10:B11"/>
    <mergeCell ref="C10:C11"/>
    <mergeCell ref="D10:F10"/>
    <mergeCell ref="G10:I10"/>
    <mergeCell ref="A12:A19"/>
    <mergeCell ref="A22:I22"/>
    <mergeCell ref="A23:C23"/>
    <mergeCell ref="D23:F23"/>
    <mergeCell ref="G23:I23"/>
    <mergeCell ref="A28:D29"/>
    <mergeCell ref="A30:B30"/>
    <mergeCell ref="C30:D30"/>
    <mergeCell ref="A31:B31"/>
    <mergeCell ref="C31:D31"/>
    <mergeCell ref="A32:B32"/>
    <mergeCell ref="C32:D32"/>
    <mergeCell ref="A36:B36"/>
    <mergeCell ref="C36:D36"/>
    <mergeCell ref="A41:I41"/>
    <mergeCell ref="A33:B33"/>
    <mergeCell ref="C33:D33"/>
    <mergeCell ref="A34:B34"/>
    <mergeCell ref="C34:D34"/>
    <mergeCell ref="A35:B35"/>
    <mergeCell ref="C35:D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2017-01-13T04:46:19Z</cp:lastPrinted>
  <dcterms:modified xsi:type="dcterms:W3CDTF">2021-04-01T05:23:48Z</dcterms:modified>
  <cp:category/>
  <cp:version/>
  <cp:contentType/>
  <cp:contentStatus/>
</cp:coreProperties>
</file>