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розница" sheetId="1" r:id="rId1"/>
  </sheets>
  <definedNames>
    <definedName name="Z_A1A887C4_AF13_4EC0_95B4_968D40879A41_.wvu.PrintArea" localSheetId="0" hidden="1">'розница'!#REF!</definedName>
    <definedName name="Z_A1A887C4_AF13_4EC0_95B4_968D40879A41_.wvu.Rows" localSheetId="0" hidden="1">'розница'!#REF!</definedName>
    <definedName name="_xlnm.Print_Area" localSheetId="0">'розница'!$A$1:$F$40</definedName>
  </definedNames>
  <calcPr fullCalcOnLoad="1"/>
</workbook>
</file>

<file path=xl/sharedStrings.xml><?xml version="1.0" encoding="utf-8"?>
<sst xmlns="http://schemas.openxmlformats.org/spreadsheetml/2006/main" count="61" uniqueCount="31">
  <si>
    <t>Наименование</t>
  </si>
  <si>
    <t>Кронштейн желоба пластик</t>
  </si>
  <si>
    <t>№ на рис.</t>
  </si>
  <si>
    <t xml:space="preserve">Воронка </t>
  </si>
  <si>
    <t>Колено 72 гр.</t>
  </si>
  <si>
    <t xml:space="preserve">Муфта трубы соединительная </t>
  </si>
  <si>
    <t>Наконечник сливной</t>
  </si>
  <si>
    <t xml:space="preserve">Соединитель желобов </t>
  </si>
  <si>
    <t xml:space="preserve">Труба водосточная 3,0 м. D=85,73 мм. </t>
  </si>
  <si>
    <t xml:space="preserve">Угловой элемент 90 гр. </t>
  </si>
  <si>
    <t>Цвет</t>
  </si>
  <si>
    <t>пломбир</t>
  </si>
  <si>
    <t xml:space="preserve">Угловой элемент 135 гр. </t>
  </si>
  <si>
    <t>Колено 45 гр.</t>
  </si>
  <si>
    <t>Сетка защитная ("паук")</t>
  </si>
  <si>
    <t>Заглушка</t>
  </si>
  <si>
    <t>Розничная цена, руб/шт</t>
  </si>
  <si>
    <t>При покупке от 30 т.р., руб/шт</t>
  </si>
  <si>
    <t>Пластиковая водосточная система "Docke"</t>
  </si>
  <si>
    <t>Кол-во  в упаковке, шт.</t>
  </si>
  <si>
    <t>Хомут универсальный в комплекте</t>
  </si>
  <si>
    <t>Шпилька специальная с гайкой (металл)</t>
  </si>
  <si>
    <t>металл</t>
  </si>
  <si>
    <t>Заглушка воронки</t>
  </si>
  <si>
    <t xml:space="preserve">Желоб водосточный 3,0 м. D=120 мм. </t>
  </si>
  <si>
    <t xml:space="preserve">г.Красноярск,  ул.Грунтовая 28"А".     </t>
  </si>
  <si>
    <t xml:space="preserve">           (391) 260-97-97, 260-92-92, 296-51-01</t>
  </si>
  <si>
    <t xml:space="preserve">  www.akvilon24.ru</t>
  </si>
  <si>
    <t>Кронштейн желоба металлический 300 мм</t>
  </si>
  <si>
    <t>шоколад, графит, каштан</t>
  </si>
  <si>
    <t xml:space="preserve"> Прайс-лист от 14.10.2022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</si>
</sst>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#,##0.0"/>
    <numFmt numFmtId="196" formatCode="#,##0&quot;р.&quot;"/>
    <numFmt numFmtId="197" formatCode="#,##0_р_.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 Cyr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 wrapText="1"/>
    </xf>
    <xf numFmtId="197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center" vertical="center" wrapText="1"/>
    </xf>
    <xf numFmtId="197" fontId="6" fillId="0" borderId="10" xfId="0" applyNumberFormat="1" applyFont="1" applyFill="1" applyBorder="1" applyAlignment="1">
      <alignment horizontal="center" vertical="center" wrapText="1"/>
    </xf>
    <xf numFmtId="197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39</xdr:row>
      <xdr:rowOff>19050</xdr:rowOff>
    </xdr:from>
    <xdr:to>
      <xdr:col>5</xdr:col>
      <xdr:colOff>38100</xdr:colOff>
      <xdr:row>39</xdr:row>
      <xdr:rowOff>5181600</xdr:rowOff>
    </xdr:to>
    <xdr:pic>
      <xdr:nvPicPr>
        <xdr:cNvPr id="1" name="Рисунок 2" descr="труба2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335250"/>
          <a:ext cx="9020175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1609725</xdr:rowOff>
    </xdr:from>
    <xdr:to>
      <xdr:col>5</xdr:col>
      <xdr:colOff>1647825</xdr:colOff>
      <xdr:row>3</xdr:row>
      <xdr:rowOff>276225</xdr:rowOff>
    </xdr:to>
    <xdr:pic>
      <xdr:nvPicPr>
        <xdr:cNvPr id="2" name="Picture 36" descr="dock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1609725"/>
          <a:ext cx="28765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1666875</xdr:colOff>
      <xdr:row>0</xdr:row>
      <xdr:rowOff>1562100</xdr:rowOff>
    </xdr:to>
    <xdr:pic>
      <xdr:nvPicPr>
        <xdr:cNvPr id="3" name="Рисунок 7" descr="Цены2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3823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4933950</xdr:colOff>
      <xdr:row>2</xdr:row>
      <xdr:rowOff>47625</xdr:rowOff>
    </xdr:from>
    <xdr:to>
      <xdr:col>1</xdr:col>
      <xdr:colOff>695325</xdr:colOff>
      <xdr:row>2</xdr:row>
      <xdr:rowOff>485775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220980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457200</xdr:rowOff>
    </xdr:from>
    <xdr:to>
      <xdr:col>0</xdr:col>
      <xdr:colOff>9525</xdr:colOff>
      <xdr:row>3</xdr:row>
      <xdr:rowOff>247650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21621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381000</xdr:rowOff>
    </xdr:from>
    <xdr:to>
      <xdr:col>1</xdr:col>
      <xdr:colOff>104775</xdr:colOff>
      <xdr:row>3</xdr:row>
      <xdr:rowOff>66675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0859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2</xdr:row>
      <xdr:rowOff>485775</xdr:rowOff>
    </xdr:from>
    <xdr:to>
      <xdr:col>0</xdr:col>
      <xdr:colOff>9525</xdr:colOff>
      <xdr:row>4</xdr:row>
      <xdr:rowOff>247650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2647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47625</xdr:rowOff>
    </xdr:from>
    <xdr:to>
      <xdr:col>1</xdr:col>
      <xdr:colOff>66675</xdr:colOff>
      <xdr:row>4</xdr:row>
      <xdr:rowOff>104775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6955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75" zoomScaleNormal="75" zoomScaleSheetLayoutView="75" zoomScalePageLayoutView="0" workbookViewId="0" topLeftCell="A1">
      <selection activeCell="F5" sqref="F5"/>
    </sheetView>
  </sheetViews>
  <sheetFormatPr defaultColWidth="9.140625" defaultRowHeight="12.75"/>
  <cols>
    <col min="1" max="1" width="7.7109375" style="3" customWidth="1"/>
    <col min="2" max="2" width="74.00390625" style="0" customWidth="1"/>
    <col min="3" max="3" width="17.00390625" style="0" customWidth="1"/>
    <col min="4" max="4" width="21.57421875" style="3" customWidth="1"/>
    <col min="5" max="6" width="25.421875" style="0" customWidth="1"/>
    <col min="7" max="7" width="11.00390625" style="0" customWidth="1"/>
    <col min="8" max="8" width="3.00390625" style="0" customWidth="1"/>
    <col min="9" max="9" width="2.7109375" style="0" customWidth="1"/>
    <col min="10" max="11" width="2.00390625" style="0" customWidth="1"/>
    <col min="12" max="12" width="4.8515625" style="0" customWidth="1"/>
    <col min="13" max="13" width="2.421875" style="0" customWidth="1"/>
    <col min="14" max="14" width="3.7109375" style="0" customWidth="1"/>
    <col min="15" max="15" width="14.00390625" style="0" bestFit="1" customWidth="1"/>
  </cols>
  <sheetData>
    <row r="1" spans="1:6" ht="134.25" customHeight="1">
      <c r="A1" s="32"/>
      <c r="B1" s="32"/>
      <c r="C1" s="32"/>
      <c r="D1" s="32"/>
      <c r="E1" s="32"/>
      <c r="F1" s="32"/>
    </row>
    <row r="2" spans="1:6" ht="36" customHeight="1">
      <c r="A2" s="26" t="s">
        <v>25</v>
      </c>
      <c r="B2" s="27"/>
      <c r="C2" s="27"/>
      <c r="D2" s="27"/>
      <c r="E2" s="27"/>
      <c r="F2" s="27"/>
    </row>
    <row r="3" spans="1:6" ht="38.25" customHeight="1">
      <c r="A3" s="28" t="s">
        <v>26</v>
      </c>
      <c r="B3" s="29"/>
      <c r="C3" s="29"/>
      <c r="D3" s="29"/>
      <c r="E3" s="29"/>
      <c r="F3" s="29"/>
    </row>
    <row r="4" spans="1:6" ht="36" customHeight="1">
      <c r="A4" s="15"/>
      <c r="B4" s="18" t="s">
        <v>27</v>
      </c>
      <c r="C4" s="16"/>
      <c r="D4" s="16"/>
      <c r="E4" s="16"/>
      <c r="F4" s="16"/>
    </row>
    <row r="5" spans="1:6" ht="39.75" customHeight="1">
      <c r="A5" s="30" t="s">
        <v>18</v>
      </c>
      <c r="B5" s="31"/>
      <c r="C5" s="31"/>
      <c r="D5" s="31"/>
      <c r="E5" s="31"/>
      <c r="F5" s="17" t="s">
        <v>30</v>
      </c>
    </row>
    <row r="6" spans="1:6" s="2" customFormat="1" ht="43.5" customHeight="1">
      <c r="A6" s="1" t="s">
        <v>2</v>
      </c>
      <c r="B6" s="1" t="s">
        <v>0</v>
      </c>
      <c r="C6" s="1" t="s">
        <v>19</v>
      </c>
      <c r="D6" s="1" t="s">
        <v>10</v>
      </c>
      <c r="E6" s="1" t="s">
        <v>16</v>
      </c>
      <c r="F6" s="1" t="s">
        <v>17</v>
      </c>
    </row>
    <row r="7" spans="1:6" ht="23.25" customHeight="1">
      <c r="A7" s="22">
        <v>6</v>
      </c>
      <c r="B7" s="24" t="s">
        <v>3</v>
      </c>
      <c r="C7" s="19">
        <v>16</v>
      </c>
      <c r="D7" s="4" t="s">
        <v>11</v>
      </c>
      <c r="E7" s="7">
        <v>380</v>
      </c>
      <c r="F7" s="8">
        <f>E7*0.89</f>
        <v>338.2</v>
      </c>
    </row>
    <row r="8" spans="1:6" ht="29.25" customHeight="1">
      <c r="A8" s="23"/>
      <c r="B8" s="25"/>
      <c r="C8" s="20"/>
      <c r="D8" s="1" t="s">
        <v>29</v>
      </c>
      <c r="E8" s="12">
        <v>440</v>
      </c>
      <c r="F8" s="13">
        <f>E8*0.88</f>
        <v>387.2</v>
      </c>
    </row>
    <row r="9" spans="1:6" ht="23.25" customHeight="1">
      <c r="A9" s="22">
        <v>1</v>
      </c>
      <c r="B9" s="24" t="s">
        <v>24</v>
      </c>
      <c r="C9" s="19">
        <v>10</v>
      </c>
      <c r="D9" s="4" t="s">
        <v>11</v>
      </c>
      <c r="E9" s="7">
        <v>565</v>
      </c>
      <c r="F9" s="8">
        <f>E9*0.86</f>
        <v>485.9</v>
      </c>
    </row>
    <row r="10" spans="1:6" ht="30" customHeight="1">
      <c r="A10" s="23"/>
      <c r="B10" s="25"/>
      <c r="C10" s="20"/>
      <c r="D10" s="1" t="s">
        <v>29</v>
      </c>
      <c r="E10" s="12">
        <v>622</v>
      </c>
      <c r="F10" s="13">
        <f>E10*0.87</f>
        <v>541.14</v>
      </c>
    </row>
    <row r="11" spans="1:6" ht="23.25" customHeight="1">
      <c r="A11" s="22">
        <v>7</v>
      </c>
      <c r="B11" s="24" t="s">
        <v>15</v>
      </c>
      <c r="C11" s="19">
        <v>60</v>
      </c>
      <c r="D11" s="4" t="s">
        <v>11</v>
      </c>
      <c r="E11" s="7">
        <v>100</v>
      </c>
      <c r="F11" s="8">
        <f aca="true" t="shared" si="0" ref="F11:F39">E11*0.9</f>
        <v>90</v>
      </c>
    </row>
    <row r="12" spans="1:6" ht="30" customHeight="1">
      <c r="A12" s="23"/>
      <c r="B12" s="25"/>
      <c r="C12" s="20"/>
      <c r="D12" s="1" t="s">
        <v>29</v>
      </c>
      <c r="E12" s="12">
        <v>117</v>
      </c>
      <c r="F12" s="13">
        <f>E12*0.89</f>
        <v>104.13</v>
      </c>
    </row>
    <row r="13" spans="1:6" ht="23.25" customHeight="1">
      <c r="A13" s="22"/>
      <c r="B13" s="24" t="s">
        <v>23</v>
      </c>
      <c r="C13" s="19">
        <v>72</v>
      </c>
      <c r="D13" s="4" t="s">
        <v>11</v>
      </c>
      <c r="E13" s="7">
        <v>100</v>
      </c>
      <c r="F13" s="8">
        <f t="shared" si="0"/>
        <v>90</v>
      </c>
    </row>
    <row r="14" spans="1:6" ht="30" customHeight="1">
      <c r="A14" s="23"/>
      <c r="B14" s="25"/>
      <c r="C14" s="20"/>
      <c r="D14" s="1" t="s">
        <v>29</v>
      </c>
      <c r="E14" s="12">
        <v>117</v>
      </c>
      <c r="F14" s="13">
        <f>E14*0.89</f>
        <v>104.13</v>
      </c>
    </row>
    <row r="15" spans="1:6" ht="23.25" customHeight="1">
      <c r="A15" s="22">
        <v>9</v>
      </c>
      <c r="B15" s="24" t="s">
        <v>13</v>
      </c>
      <c r="C15" s="19">
        <v>26</v>
      </c>
      <c r="D15" s="4" t="s">
        <v>11</v>
      </c>
      <c r="E15" s="7">
        <v>235</v>
      </c>
      <c r="F15" s="8">
        <f t="shared" si="0"/>
        <v>211.5</v>
      </c>
    </row>
    <row r="16" spans="1:6" ht="36" customHeight="1">
      <c r="A16" s="23"/>
      <c r="B16" s="25"/>
      <c r="C16" s="20"/>
      <c r="D16" s="1" t="s">
        <v>29</v>
      </c>
      <c r="E16" s="12">
        <v>272</v>
      </c>
      <c r="F16" s="13">
        <f t="shared" si="0"/>
        <v>244.8</v>
      </c>
    </row>
    <row r="17" spans="1:6" ht="23.25" customHeight="1">
      <c r="A17" s="22">
        <v>9</v>
      </c>
      <c r="B17" s="24" t="s">
        <v>4</v>
      </c>
      <c r="C17" s="19">
        <v>20</v>
      </c>
      <c r="D17" s="4" t="s">
        <v>11</v>
      </c>
      <c r="E17" s="7">
        <v>235</v>
      </c>
      <c r="F17" s="8">
        <f t="shared" si="0"/>
        <v>211.5</v>
      </c>
    </row>
    <row r="18" spans="1:6" ht="28.5" customHeight="1">
      <c r="A18" s="23"/>
      <c r="B18" s="25"/>
      <c r="C18" s="20"/>
      <c r="D18" s="1" t="s">
        <v>29</v>
      </c>
      <c r="E18" s="12">
        <v>272</v>
      </c>
      <c r="F18" s="13">
        <f t="shared" si="0"/>
        <v>244.8</v>
      </c>
    </row>
    <row r="19" spans="1:6" ht="23.25" customHeight="1">
      <c r="A19" s="22">
        <v>3</v>
      </c>
      <c r="B19" s="24" t="s">
        <v>1</v>
      </c>
      <c r="C19" s="19">
        <v>100</v>
      </c>
      <c r="D19" s="4" t="s">
        <v>11</v>
      </c>
      <c r="E19" s="7">
        <v>68</v>
      </c>
      <c r="F19" s="8">
        <f>E19*0.87</f>
        <v>59.16</v>
      </c>
    </row>
    <row r="20" spans="1:6" ht="29.25" customHeight="1">
      <c r="A20" s="23"/>
      <c r="B20" s="25"/>
      <c r="C20" s="20"/>
      <c r="D20" s="1" t="s">
        <v>29</v>
      </c>
      <c r="E20" s="12">
        <v>78</v>
      </c>
      <c r="F20" s="13">
        <f>E20*0.86</f>
        <v>67.08</v>
      </c>
    </row>
    <row r="21" spans="1:6" ht="21.75" customHeight="1">
      <c r="A21" s="22"/>
      <c r="B21" s="24" t="s">
        <v>28</v>
      </c>
      <c r="C21" s="19"/>
      <c r="D21" s="5" t="s">
        <v>11</v>
      </c>
      <c r="E21" s="9">
        <v>260</v>
      </c>
      <c r="F21" s="8">
        <f>E21*0.94</f>
        <v>244.39999999999998</v>
      </c>
    </row>
    <row r="22" spans="1:6" ht="30" customHeight="1">
      <c r="A22" s="23"/>
      <c r="B22" s="25"/>
      <c r="C22" s="20"/>
      <c r="D22" s="1" t="s">
        <v>29</v>
      </c>
      <c r="E22" s="14">
        <v>285</v>
      </c>
      <c r="F22" s="13">
        <f>E22*0.94</f>
        <v>267.9</v>
      </c>
    </row>
    <row r="23" spans="1:6" ht="21.75" customHeight="1">
      <c r="A23" s="22">
        <v>11</v>
      </c>
      <c r="B23" s="24" t="s">
        <v>5</v>
      </c>
      <c r="C23" s="19">
        <v>63</v>
      </c>
      <c r="D23" s="4" t="s">
        <v>11</v>
      </c>
      <c r="E23" s="7">
        <v>126</v>
      </c>
      <c r="F23" s="8">
        <f t="shared" si="0"/>
        <v>113.4</v>
      </c>
    </row>
    <row r="24" spans="1:6" ht="30" customHeight="1">
      <c r="A24" s="23"/>
      <c r="B24" s="25"/>
      <c r="C24" s="20"/>
      <c r="D24" s="1" t="s">
        <v>29</v>
      </c>
      <c r="E24" s="12">
        <v>145</v>
      </c>
      <c r="F24" s="13">
        <f t="shared" si="0"/>
        <v>130.5</v>
      </c>
    </row>
    <row r="25" spans="1:6" ht="23.25" customHeight="1">
      <c r="A25" s="22">
        <v>13</v>
      </c>
      <c r="B25" s="24" t="s">
        <v>6</v>
      </c>
      <c r="C25" s="19">
        <v>23</v>
      </c>
      <c r="D25" s="4" t="s">
        <v>11</v>
      </c>
      <c r="E25" s="7">
        <v>224</v>
      </c>
      <c r="F25" s="8">
        <f t="shared" si="0"/>
        <v>201.6</v>
      </c>
    </row>
    <row r="26" spans="1:6" ht="30" customHeight="1">
      <c r="A26" s="23"/>
      <c r="B26" s="25"/>
      <c r="C26" s="20"/>
      <c r="D26" s="1" t="s">
        <v>29</v>
      </c>
      <c r="E26" s="12">
        <v>258</v>
      </c>
      <c r="F26" s="13">
        <f t="shared" si="0"/>
        <v>232.20000000000002</v>
      </c>
    </row>
    <row r="27" spans="1:6" ht="23.25" customHeight="1">
      <c r="A27" s="22">
        <v>4</v>
      </c>
      <c r="B27" s="24" t="s">
        <v>7</v>
      </c>
      <c r="C27" s="19">
        <v>25</v>
      </c>
      <c r="D27" s="4" t="s">
        <v>11</v>
      </c>
      <c r="E27" s="7">
        <v>210</v>
      </c>
      <c r="F27" s="8">
        <f t="shared" si="0"/>
        <v>189</v>
      </c>
    </row>
    <row r="28" spans="1:6" ht="30" customHeight="1">
      <c r="A28" s="23"/>
      <c r="B28" s="25"/>
      <c r="C28" s="20"/>
      <c r="D28" s="1" t="s">
        <v>29</v>
      </c>
      <c r="E28" s="12">
        <v>242</v>
      </c>
      <c r="F28" s="13">
        <f t="shared" si="0"/>
        <v>217.8</v>
      </c>
    </row>
    <row r="29" spans="1:6" ht="23.25" customHeight="1">
      <c r="A29" s="22">
        <v>2</v>
      </c>
      <c r="B29" s="24" t="s">
        <v>8</v>
      </c>
      <c r="C29" s="19">
        <v>5</v>
      </c>
      <c r="D29" s="4" t="s">
        <v>11</v>
      </c>
      <c r="E29" s="7">
        <v>685</v>
      </c>
      <c r="F29" s="8">
        <f>E29*0.86</f>
        <v>589.1</v>
      </c>
    </row>
    <row r="30" spans="1:6" ht="29.25" customHeight="1">
      <c r="A30" s="23"/>
      <c r="B30" s="25"/>
      <c r="C30" s="20"/>
      <c r="D30" s="1" t="s">
        <v>29</v>
      </c>
      <c r="E30" s="12">
        <v>753</v>
      </c>
      <c r="F30" s="13">
        <f>E30*0.85</f>
        <v>640.05</v>
      </c>
    </row>
    <row r="31" spans="1:6" ht="23.25" customHeight="1">
      <c r="A31" s="22">
        <v>10</v>
      </c>
      <c r="B31" s="24" t="s">
        <v>9</v>
      </c>
      <c r="C31" s="19">
        <v>15</v>
      </c>
      <c r="D31" s="4" t="s">
        <v>11</v>
      </c>
      <c r="E31" s="7">
        <v>328</v>
      </c>
      <c r="F31" s="8">
        <f t="shared" si="0"/>
        <v>295.2</v>
      </c>
    </row>
    <row r="32" spans="1:6" ht="30" customHeight="1">
      <c r="A32" s="23"/>
      <c r="B32" s="25"/>
      <c r="C32" s="20"/>
      <c r="D32" s="1" t="s">
        <v>29</v>
      </c>
      <c r="E32" s="12">
        <v>378</v>
      </c>
      <c r="F32" s="13">
        <f t="shared" si="0"/>
        <v>340.2</v>
      </c>
    </row>
    <row r="33" spans="1:6" ht="23.25" customHeight="1">
      <c r="A33" s="22">
        <v>10</v>
      </c>
      <c r="B33" s="24" t="s">
        <v>12</v>
      </c>
      <c r="C33" s="19">
        <v>9</v>
      </c>
      <c r="D33" s="4" t="s">
        <v>11</v>
      </c>
      <c r="E33" s="7">
        <v>1122</v>
      </c>
      <c r="F33" s="8">
        <f t="shared" si="0"/>
        <v>1009.8000000000001</v>
      </c>
    </row>
    <row r="34" spans="1:6" ht="29.25" customHeight="1">
      <c r="A34" s="23"/>
      <c r="B34" s="25"/>
      <c r="C34" s="20"/>
      <c r="D34" s="1" t="s">
        <v>29</v>
      </c>
      <c r="E34" s="12">
        <v>1296</v>
      </c>
      <c r="F34" s="13">
        <f t="shared" si="0"/>
        <v>1166.4</v>
      </c>
    </row>
    <row r="35" spans="1:6" ht="23.25" customHeight="1">
      <c r="A35" s="22">
        <v>5</v>
      </c>
      <c r="B35" s="24" t="s">
        <v>14</v>
      </c>
      <c r="C35" s="19">
        <v>100</v>
      </c>
      <c r="D35" s="4" t="s">
        <v>11</v>
      </c>
      <c r="E35" s="7">
        <v>79</v>
      </c>
      <c r="F35" s="8">
        <f t="shared" si="0"/>
        <v>71.10000000000001</v>
      </c>
    </row>
    <row r="36" spans="1:6" ht="32.25" customHeight="1">
      <c r="A36" s="23"/>
      <c r="B36" s="25"/>
      <c r="C36" s="20"/>
      <c r="D36" s="1" t="s">
        <v>29</v>
      </c>
      <c r="E36" s="12">
        <v>91</v>
      </c>
      <c r="F36" s="13">
        <f t="shared" si="0"/>
        <v>81.9</v>
      </c>
    </row>
    <row r="37" spans="1:6" ht="23.25" customHeight="1">
      <c r="A37" s="11"/>
      <c r="B37" s="10" t="s">
        <v>21</v>
      </c>
      <c r="C37" s="6">
        <v>100</v>
      </c>
      <c r="D37" s="4" t="s">
        <v>22</v>
      </c>
      <c r="E37" s="7">
        <v>202</v>
      </c>
      <c r="F37" s="8">
        <f t="shared" si="0"/>
        <v>181.8</v>
      </c>
    </row>
    <row r="38" spans="1:6" ht="23.25" customHeight="1">
      <c r="A38" s="22">
        <v>12</v>
      </c>
      <c r="B38" s="24" t="s">
        <v>20</v>
      </c>
      <c r="C38" s="19">
        <v>100</v>
      </c>
      <c r="D38" s="4" t="s">
        <v>11</v>
      </c>
      <c r="E38" s="7">
        <v>95</v>
      </c>
      <c r="F38" s="8">
        <f t="shared" si="0"/>
        <v>85.5</v>
      </c>
    </row>
    <row r="39" spans="1:6" ht="32.25" customHeight="1">
      <c r="A39" s="23"/>
      <c r="B39" s="25"/>
      <c r="C39" s="20"/>
      <c r="D39" s="1" t="s">
        <v>29</v>
      </c>
      <c r="E39" s="12">
        <v>110</v>
      </c>
      <c r="F39" s="13">
        <f t="shared" si="0"/>
        <v>99</v>
      </c>
    </row>
    <row r="40" spans="1:6" ht="409.5" customHeight="1">
      <c r="A40" s="21"/>
      <c r="B40" s="21"/>
      <c r="C40" s="21"/>
      <c r="D40" s="21"/>
      <c r="E40" s="21"/>
      <c r="F40" s="21"/>
    </row>
  </sheetData>
  <sheetProtection/>
  <mergeCells count="53">
    <mergeCell ref="A1:F1"/>
    <mergeCell ref="B29:B30"/>
    <mergeCell ref="B31:B32"/>
    <mergeCell ref="B38:B39"/>
    <mergeCell ref="A27:A28"/>
    <mergeCell ref="A29:A30"/>
    <mergeCell ref="A31:A32"/>
    <mergeCell ref="A38:A39"/>
    <mergeCell ref="B17:B18"/>
    <mergeCell ref="B19:B20"/>
    <mergeCell ref="A33:A34"/>
    <mergeCell ref="A15:A16"/>
    <mergeCell ref="A13:A14"/>
    <mergeCell ref="A21:A22"/>
    <mergeCell ref="B33:B34"/>
    <mergeCell ref="B23:B24"/>
    <mergeCell ref="B25:B26"/>
    <mergeCell ref="B27:B28"/>
    <mergeCell ref="B15:B16"/>
    <mergeCell ref="A11:A12"/>
    <mergeCell ref="A17:A18"/>
    <mergeCell ref="A19:A20"/>
    <mergeCell ref="A23:A24"/>
    <mergeCell ref="A25:A26"/>
    <mergeCell ref="B13:B14"/>
    <mergeCell ref="B21:B22"/>
    <mergeCell ref="B11:B12"/>
    <mergeCell ref="A2:F2"/>
    <mergeCell ref="B7:B8"/>
    <mergeCell ref="A7:A8"/>
    <mergeCell ref="B9:B10"/>
    <mergeCell ref="A9:A10"/>
    <mergeCell ref="A3:F3"/>
    <mergeCell ref="C7:C8"/>
    <mergeCell ref="C9:C10"/>
    <mergeCell ref="A5:E5"/>
    <mergeCell ref="C11:C12"/>
    <mergeCell ref="C13:C14"/>
    <mergeCell ref="C15:C16"/>
    <mergeCell ref="C17:C18"/>
    <mergeCell ref="C19:C20"/>
    <mergeCell ref="C23:C24"/>
    <mergeCell ref="C21:C22"/>
    <mergeCell ref="C38:C39"/>
    <mergeCell ref="A40:F40"/>
    <mergeCell ref="C25:C26"/>
    <mergeCell ref="C27:C28"/>
    <mergeCell ref="C29:C30"/>
    <mergeCell ref="C31:C32"/>
    <mergeCell ref="C33:C34"/>
    <mergeCell ref="C35:C36"/>
    <mergeCell ref="A35:A36"/>
    <mergeCell ref="B35:B36"/>
  </mergeCells>
  <printOptions horizontalCentered="1"/>
  <pageMargins left="0.1968503937007874" right="0.15748031496062992" top="0.15748031496062992" bottom="0.07874015748031496" header="0.15748031496062992" footer="0.2755905511811024"/>
  <pageSetup fitToHeight="1" fitToWidth="1" horizontalDpi="600" verticalDpi="600" orientation="portrait" paperSize="9" scale="52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Akvilon777</dc:creator>
  <cp:keywords/>
  <dc:description/>
  <cp:lastModifiedBy>Пользователь Windows</cp:lastModifiedBy>
  <cp:lastPrinted>2022-08-25T07:45:13Z</cp:lastPrinted>
  <dcterms:created xsi:type="dcterms:W3CDTF">1996-10-14T23:33:28Z</dcterms:created>
  <dcterms:modified xsi:type="dcterms:W3CDTF">2023-01-26T05:43:54Z</dcterms:modified>
  <cp:category/>
  <cp:version/>
  <cp:contentType/>
  <cp:contentStatus/>
</cp:coreProperties>
</file>